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66925"/>
  <xr:revisionPtr revIDLastSave="0" documentId="13_ncr:1_{435DE681-C28B-4186-9486-3FFCD38A5600}" xr6:coauthVersionLast="47" xr6:coauthVersionMax="47" xr10:uidLastSave="{00000000-0000-0000-0000-000000000000}"/>
  <bookViews>
    <workbookView xWindow="-120" yWindow="-120" windowWidth="29040" windowHeight="15720" xr2:uid="{DAD81D6F-7861-4E08-8E92-9B8452B08E6E}"/>
  </bookViews>
  <sheets>
    <sheet name="ROPS 23-24 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23-24 B Estimates ATE'!$A$1:$AE$438</definedName>
    <definedName name="_xlnm.Print_Titles" localSheetId="0">'ROPS 23-24 B Estimates ATE'!$A:$D,'ROPS 23-24 B Estimates ATE'!$1:$9</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5" i="1" l="1"/>
  <c r="E254" i="1"/>
  <c r="E253" i="1"/>
  <c r="E252" i="1"/>
  <c r="E248" i="1"/>
  <c r="AE247" i="1"/>
  <c r="Z247" i="1"/>
  <c r="R247" i="1"/>
  <c r="AA247" i="1"/>
  <c r="Y247" i="1"/>
  <c r="W247" i="1"/>
  <c r="T247" i="1"/>
  <c r="S247" i="1"/>
  <c r="P247" i="1"/>
  <c r="O247" i="1"/>
  <c r="K247" i="1"/>
  <c r="G247" i="1"/>
  <c r="AE242" i="1"/>
  <c r="AD242" i="1"/>
  <c r="AA242" i="1"/>
  <c r="Y242" i="1"/>
  <c r="X242" i="1"/>
  <c r="W242" i="1"/>
  <c r="V242" i="1"/>
  <c r="Q242" i="1"/>
  <c r="O242" i="1"/>
  <c r="K242" i="1"/>
  <c r="J242" i="1"/>
  <c r="T242" i="1"/>
  <c r="R242" i="1"/>
  <c r="F242" i="1"/>
  <c r="E240" i="1"/>
  <c r="AC242" i="1"/>
  <c r="AB242" i="1"/>
  <c r="S242" i="1"/>
  <c r="P242" i="1"/>
  <c r="M242" i="1"/>
  <c r="L242" i="1"/>
  <c r="I242" i="1"/>
  <c r="H242" i="1"/>
  <c r="G242" i="1"/>
  <c r="E234"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5" i="1"/>
  <c r="E182" i="1"/>
  <c r="E169" i="1"/>
  <c r="E51" i="1"/>
  <c r="E23" i="1"/>
  <c r="E22" i="1"/>
  <c r="E21" i="1"/>
  <c r="AE16" i="1"/>
  <c r="AE17" i="1" s="1"/>
  <c r="AD16" i="1"/>
  <c r="AD17" i="1" s="1"/>
  <c r="AC16" i="1"/>
  <c r="AC17" i="1" s="1"/>
  <c r="AB16" i="1"/>
  <c r="AB17" i="1" s="1"/>
  <c r="AA16" i="1"/>
  <c r="AA17" i="1" s="1"/>
  <c r="Z16" i="1"/>
  <c r="Z17" i="1" s="1"/>
  <c r="Y16" i="1"/>
  <c r="Y17" i="1" s="1"/>
  <c r="X16" i="1"/>
  <c r="X17" i="1" s="1"/>
  <c r="W16" i="1"/>
  <c r="W17" i="1" s="1"/>
  <c r="O16" i="1"/>
  <c r="O17" i="1" s="1"/>
  <c r="N16" i="1"/>
  <c r="N17" i="1" s="1"/>
  <c r="M16" i="1"/>
  <c r="M17" i="1" s="1"/>
  <c r="L16" i="1"/>
  <c r="L17" i="1" s="1"/>
  <c r="K16" i="1"/>
  <c r="K17" i="1" s="1"/>
  <c r="J16" i="1"/>
  <c r="J17" i="1" s="1"/>
  <c r="I16" i="1"/>
  <c r="I17" i="1" s="1"/>
  <c r="H16" i="1"/>
  <c r="H17" i="1" s="1"/>
  <c r="G16" i="1"/>
  <c r="G17" i="1" s="1"/>
  <c r="V16" i="1"/>
  <c r="V17" i="1" s="1"/>
  <c r="U16" i="1"/>
  <c r="U17" i="1" s="1"/>
  <c r="T16" i="1"/>
  <c r="T17" i="1" s="1"/>
  <c r="S16" i="1"/>
  <c r="S17" i="1" s="1"/>
  <c r="E10" i="1"/>
  <c r="Q16" i="1"/>
  <c r="Q17" i="1" s="1"/>
  <c r="P16" i="1"/>
  <c r="P17" i="1" s="1"/>
  <c r="F16" i="1"/>
  <c r="AB247" i="1" l="1"/>
  <c r="L247" i="1"/>
  <c r="AC247" i="1"/>
  <c r="M247" i="1"/>
  <c r="AD247" i="1"/>
  <c r="V247" i="1"/>
  <c r="Q247" i="1"/>
  <c r="H247" i="1"/>
  <c r="X247" i="1"/>
  <c r="E241" i="1"/>
  <c r="F247" i="1"/>
  <c r="J247" i="1"/>
  <c r="U247" i="1"/>
  <c r="I247" i="1"/>
  <c r="W48" i="1"/>
  <c r="E33" i="1"/>
  <c r="H48" i="1"/>
  <c r="I48" i="1"/>
  <c r="Y48" i="1"/>
  <c r="E35" i="1"/>
  <c r="E39" i="1"/>
  <c r="S50" i="1"/>
  <c r="H114" i="1"/>
  <c r="E53" i="1"/>
  <c r="Q50" i="1"/>
  <c r="G114" i="1"/>
  <c r="E74" i="1"/>
  <c r="J48" i="1"/>
  <c r="Z48" i="1"/>
  <c r="T50" i="1"/>
  <c r="L114" i="1"/>
  <c r="E66" i="1"/>
  <c r="S48" i="1"/>
  <c r="V48" i="1"/>
  <c r="G48" i="1"/>
  <c r="X48" i="1"/>
  <c r="E59" i="1"/>
  <c r="E65" i="1"/>
  <c r="O168" i="1"/>
  <c r="K48" i="1"/>
  <c r="AA48" i="1"/>
  <c r="U50" i="1"/>
  <c r="M114" i="1"/>
  <c r="E54" i="1"/>
  <c r="E60" i="1"/>
  <c r="L48" i="1"/>
  <c r="AB48" i="1"/>
  <c r="E29" i="1"/>
  <c r="E37" i="1"/>
  <c r="E45" i="1"/>
  <c r="W50" i="1"/>
  <c r="N114" i="1"/>
  <c r="E70" i="1"/>
  <c r="M48" i="1"/>
  <c r="AC48" i="1"/>
  <c r="E32" i="1"/>
  <c r="X50" i="1"/>
  <c r="P114" i="1"/>
  <c r="N48" i="1"/>
  <c r="AD48" i="1"/>
  <c r="Z50" i="1"/>
  <c r="Q114" i="1"/>
  <c r="O48" i="1"/>
  <c r="AE48" i="1"/>
  <c r="E40" i="1"/>
  <c r="AA50" i="1"/>
  <c r="S114" i="1"/>
  <c r="E55" i="1"/>
  <c r="P48" i="1"/>
  <c r="E34" i="1"/>
  <c r="G50" i="1"/>
  <c r="AB50" i="1"/>
  <c r="T114" i="1"/>
  <c r="E62" i="1"/>
  <c r="E68" i="1"/>
  <c r="Q48" i="1"/>
  <c r="E28" i="1"/>
  <c r="E43" i="1"/>
  <c r="H50" i="1"/>
  <c r="AC50" i="1"/>
  <c r="U114" i="1"/>
  <c r="AC141" i="1"/>
  <c r="R48" i="1"/>
  <c r="E31" i="1"/>
  <c r="J50" i="1"/>
  <c r="AD50" i="1"/>
  <c r="V114" i="1"/>
  <c r="E100" i="1"/>
  <c r="E36" i="1"/>
  <c r="E38" i="1"/>
  <c r="E46" i="1"/>
  <c r="K50" i="1"/>
  <c r="AE50" i="1"/>
  <c r="W114" i="1"/>
  <c r="E57" i="1"/>
  <c r="E101" i="1"/>
  <c r="L50" i="1"/>
  <c r="X114" i="1"/>
  <c r="E102" i="1"/>
  <c r="E41" i="1"/>
  <c r="M50" i="1"/>
  <c r="AB114" i="1"/>
  <c r="E90" i="1"/>
  <c r="N50" i="1"/>
  <c r="AC114" i="1"/>
  <c r="T48" i="1"/>
  <c r="U48" i="1"/>
  <c r="E27" i="1"/>
  <c r="F48" i="1"/>
  <c r="E30" i="1"/>
  <c r="E44" i="1"/>
  <c r="O50" i="1"/>
  <c r="F114" i="1"/>
  <c r="E52" i="1"/>
  <c r="AD114" i="1"/>
  <c r="E58" i="1"/>
  <c r="E47" i="1"/>
  <c r="P50" i="1"/>
  <c r="I114" i="1"/>
  <c r="Y114" i="1"/>
  <c r="E61" i="1"/>
  <c r="E77" i="1"/>
  <c r="AD141" i="1"/>
  <c r="AE168" i="1"/>
  <c r="J114" i="1"/>
  <c r="Z114" i="1"/>
  <c r="E64" i="1"/>
  <c r="E80" i="1"/>
  <c r="E116" i="1"/>
  <c r="E121" i="1"/>
  <c r="R50" i="1"/>
  <c r="K114" i="1"/>
  <c r="AA114" i="1"/>
  <c r="E67" i="1"/>
  <c r="E83" i="1"/>
  <c r="E95" i="1"/>
  <c r="E86" i="1"/>
  <c r="E92" i="1"/>
  <c r="E73" i="1"/>
  <c r="E89" i="1"/>
  <c r="G141" i="1"/>
  <c r="E76" i="1"/>
  <c r="E96" i="1"/>
  <c r="H141" i="1"/>
  <c r="F50" i="1"/>
  <c r="E49" i="1"/>
  <c r="E50" i="1" s="1"/>
  <c r="V50" i="1"/>
  <c r="O114" i="1"/>
  <c r="AE114" i="1"/>
  <c r="E63" i="1"/>
  <c r="E79" i="1"/>
  <c r="L141" i="1"/>
  <c r="E137" i="1"/>
  <c r="E82" i="1"/>
  <c r="E112" i="1"/>
  <c r="M141" i="1"/>
  <c r="E120" i="1"/>
  <c r="E69" i="1"/>
  <c r="E85" i="1"/>
  <c r="N141" i="1"/>
  <c r="E42" i="1"/>
  <c r="I50" i="1"/>
  <c r="Y50" i="1"/>
  <c r="R114" i="1"/>
  <c r="E56" i="1"/>
  <c r="E72" i="1"/>
  <c r="E88" i="1"/>
  <c r="E109" i="1"/>
  <c r="Q141" i="1"/>
  <c r="E75" i="1"/>
  <c r="E91" i="1"/>
  <c r="E93" i="1"/>
  <c r="E98" i="1"/>
  <c r="S141" i="1"/>
  <c r="E78" i="1"/>
  <c r="E106" i="1"/>
  <c r="E107" i="1"/>
  <c r="T141" i="1"/>
  <c r="E81" i="1"/>
  <c r="W141" i="1"/>
  <c r="E118" i="1"/>
  <c r="E84" i="1"/>
  <c r="E104" i="1"/>
  <c r="E105" i="1"/>
  <c r="X141" i="1"/>
  <c r="E71" i="1"/>
  <c r="E87" i="1"/>
  <c r="AB141" i="1"/>
  <c r="E117" i="1"/>
  <c r="O194" i="1"/>
  <c r="E108" i="1"/>
  <c r="I141" i="1"/>
  <c r="Y141" i="1"/>
  <c r="E124" i="1"/>
  <c r="E140" i="1"/>
  <c r="P168" i="1"/>
  <c r="E170" i="1"/>
  <c r="F175" i="1"/>
  <c r="P194" i="1"/>
  <c r="E111" i="1"/>
  <c r="J141" i="1"/>
  <c r="Z141" i="1"/>
  <c r="E127" i="1"/>
  <c r="Q168" i="1"/>
  <c r="E143" i="1"/>
  <c r="G175" i="1"/>
  <c r="AE194" i="1"/>
  <c r="K141" i="1"/>
  <c r="AA141" i="1"/>
  <c r="E130" i="1"/>
  <c r="R168" i="1"/>
  <c r="E146" i="1"/>
  <c r="V175" i="1"/>
  <c r="E133" i="1"/>
  <c r="S168" i="1"/>
  <c r="E149" i="1"/>
  <c r="E160" i="1"/>
  <c r="W175" i="1"/>
  <c r="E136" i="1"/>
  <c r="T168" i="1"/>
  <c r="L233" i="1"/>
  <c r="E123" i="1"/>
  <c r="E139" i="1"/>
  <c r="U168" i="1"/>
  <c r="M233" i="1"/>
  <c r="Q286" i="1"/>
  <c r="U288" i="1"/>
  <c r="E94" i="1"/>
  <c r="E110" i="1"/>
  <c r="O141" i="1"/>
  <c r="AE141" i="1"/>
  <c r="E126" i="1"/>
  <c r="F168" i="1"/>
  <c r="E142" i="1"/>
  <c r="V168" i="1"/>
  <c r="T181" i="1"/>
  <c r="AB233" i="1"/>
  <c r="S286" i="1"/>
  <c r="Y288" i="1"/>
  <c r="E97" i="1"/>
  <c r="E113" i="1"/>
  <c r="P141" i="1"/>
  <c r="E129" i="1"/>
  <c r="G168" i="1"/>
  <c r="W168" i="1"/>
  <c r="E145" i="1"/>
  <c r="U181" i="1"/>
  <c r="AC233" i="1"/>
  <c r="E132" i="1"/>
  <c r="H168" i="1"/>
  <c r="X168" i="1"/>
  <c r="E148" i="1"/>
  <c r="E187" i="1"/>
  <c r="E267" i="1"/>
  <c r="E103" i="1"/>
  <c r="R141" i="1"/>
  <c r="E119" i="1"/>
  <c r="E135" i="1"/>
  <c r="I168" i="1"/>
  <c r="Y168" i="1"/>
  <c r="E164" i="1"/>
  <c r="E122" i="1"/>
  <c r="E138" i="1"/>
  <c r="J168" i="1"/>
  <c r="Z168" i="1"/>
  <c r="E150" i="1"/>
  <c r="E159" i="1"/>
  <c r="E125" i="1"/>
  <c r="K168" i="1"/>
  <c r="AA168" i="1"/>
  <c r="E151" i="1"/>
  <c r="E173" i="1"/>
  <c r="Q188" i="1"/>
  <c r="U141" i="1"/>
  <c r="E128" i="1"/>
  <c r="L168" i="1"/>
  <c r="AB168" i="1"/>
  <c r="E144" i="1"/>
  <c r="R188" i="1"/>
  <c r="E99" i="1"/>
  <c r="E115" i="1"/>
  <c r="F141" i="1"/>
  <c r="V141" i="1"/>
  <c r="E131" i="1"/>
  <c r="M168" i="1"/>
  <c r="AC168" i="1"/>
  <c r="E147" i="1"/>
  <c r="E153" i="1"/>
  <c r="E184" i="1"/>
  <c r="E134" i="1"/>
  <c r="N168" i="1"/>
  <c r="AD168" i="1"/>
  <c r="E155" i="1"/>
  <c r="E156" i="1"/>
  <c r="E162" i="1"/>
  <c r="H175" i="1"/>
  <c r="X175" i="1"/>
  <c r="F181" i="1"/>
  <c r="E176" i="1"/>
  <c r="V181" i="1"/>
  <c r="S188" i="1"/>
  <c r="Q194" i="1"/>
  <c r="E190" i="1"/>
  <c r="N233" i="1"/>
  <c r="AD233" i="1"/>
  <c r="U286" i="1"/>
  <c r="AB288" i="1"/>
  <c r="E165" i="1"/>
  <c r="I175" i="1"/>
  <c r="Y175" i="1"/>
  <c r="G181" i="1"/>
  <c r="W181" i="1"/>
  <c r="E179" i="1"/>
  <c r="T188" i="1"/>
  <c r="R194" i="1"/>
  <c r="E193" i="1"/>
  <c r="O233" i="1"/>
  <c r="AE233" i="1"/>
  <c r="V286" i="1"/>
  <c r="E152" i="1"/>
  <c r="J175" i="1"/>
  <c r="Z175" i="1"/>
  <c r="H181" i="1"/>
  <c r="X181" i="1"/>
  <c r="U188" i="1"/>
  <c r="S194" i="1"/>
  <c r="P233" i="1"/>
  <c r="W286" i="1"/>
  <c r="E262" i="1"/>
  <c r="E268" i="1"/>
  <c r="K175" i="1"/>
  <c r="AA175" i="1"/>
  <c r="I181" i="1"/>
  <c r="Y181" i="1"/>
  <c r="F188" i="1"/>
  <c r="E183" i="1"/>
  <c r="V188" i="1"/>
  <c r="T194" i="1"/>
  <c r="Q233" i="1"/>
  <c r="X286" i="1"/>
  <c r="E305" i="1"/>
  <c r="E158" i="1"/>
  <c r="L175" i="1"/>
  <c r="AB175" i="1"/>
  <c r="E172" i="1"/>
  <c r="J181" i="1"/>
  <c r="Z181" i="1"/>
  <c r="G188" i="1"/>
  <c r="W188" i="1"/>
  <c r="E186" i="1"/>
  <c r="U194" i="1"/>
  <c r="R233" i="1"/>
  <c r="Y286" i="1"/>
  <c r="E270" i="1"/>
  <c r="E276" i="1"/>
  <c r="E161" i="1"/>
  <c r="M175" i="1"/>
  <c r="AC175" i="1"/>
  <c r="K181" i="1"/>
  <c r="AA181" i="1"/>
  <c r="H188" i="1"/>
  <c r="X188" i="1"/>
  <c r="F194" i="1"/>
  <c r="E189" i="1"/>
  <c r="V194" i="1"/>
  <c r="S233" i="1"/>
  <c r="F286" i="1"/>
  <c r="E259" i="1"/>
  <c r="AB286" i="1"/>
  <c r="E272" i="1"/>
  <c r="E275" i="1"/>
  <c r="N175" i="1"/>
  <c r="AD175" i="1"/>
  <c r="L181" i="1"/>
  <c r="AB181" i="1"/>
  <c r="E178" i="1"/>
  <c r="I188" i="1"/>
  <c r="Y188" i="1"/>
  <c r="G194" i="1"/>
  <c r="W194" i="1"/>
  <c r="E192" i="1"/>
  <c r="T233" i="1"/>
  <c r="G286" i="1"/>
  <c r="AC286" i="1"/>
  <c r="E289" i="1"/>
  <c r="F349" i="1"/>
  <c r="E167" i="1"/>
  <c r="O175" i="1"/>
  <c r="AE175" i="1"/>
  <c r="M181" i="1"/>
  <c r="AC181" i="1"/>
  <c r="J188" i="1"/>
  <c r="Z188" i="1"/>
  <c r="H194" i="1"/>
  <c r="X194" i="1"/>
  <c r="U233" i="1"/>
  <c r="H286" i="1"/>
  <c r="AD286" i="1"/>
  <c r="E264" i="1"/>
  <c r="E273" i="1"/>
  <c r="O349" i="1"/>
  <c r="E154" i="1"/>
  <c r="P175" i="1"/>
  <c r="N181" i="1"/>
  <c r="AD181" i="1"/>
  <c r="K188" i="1"/>
  <c r="AA188" i="1"/>
  <c r="I194" i="1"/>
  <c r="Y194" i="1"/>
  <c r="F233" i="1"/>
  <c r="E196" i="1"/>
  <c r="E233" i="1" s="1"/>
  <c r="V233" i="1"/>
  <c r="I286" i="1"/>
  <c r="AE286" i="1"/>
  <c r="S349" i="1"/>
  <c r="E157" i="1"/>
  <c r="Q175" i="1"/>
  <c r="E171" i="1"/>
  <c r="O181" i="1"/>
  <c r="AE181" i="1"/>
  <c r="L188" i="1"/>
  <c r="AB188" i="1"/>
  <c r="E185" i="1"/>
  <c r="J194" i="1"/>
  <c r="Z194" i="1"/>
  <c r="G233" i="1"/>
  <c r="W233" i="1"/>
  <c r="L286" i="1"/>
  <c r="V349" i="1"/>
  <c r="E309" i="1"/>
  <c r="R175" i="1"/>
  <c r="E174" i="1"/>
  <c r="P181" i="1"/>
  <c r="M188" i="1"/>
  <c r="AC188" i="1"/>
  <c r="K194" i="1"/>
  <c r="AA194" i="1"/>
  <c r="H233" i="1"/>
  <c r="X233" i="1"/>
  <c r="M286" i="1"/>
  <c r="E260" i="1"/>
  <c r="E265" i="1"/>
  <c r="E163" i="1"/>
  <c r="S175" i="1"/>
  <c r="Q181" i="1"/>
  <c r="E177" i="1"/>
  <c r="N188" i="1"/>
  <c r="AD188" i="1"/>
  <c r="L194" i="1"/>
  <c r="AB194" i="1"/>
  <c r="E191" i="1"/>
  <c r="I233" i="1"/>
  <c r="Y233" i="1"/>
  <c r="N286" i="1"/>
  <c r="E166" i="1"/>
  <c r="T175" i="1"/>
  <c r="R181" i="1"/>
  <c r="E180" i="1"/>
  <c r="O188" i="1"/>
  <c r="AE188" i="1"/>
  <c r="M194" i="1"/>
  <c r="AC194" i="1"/>
  <c r="J233" i="1"/>
  <c r="Z233" i="1"/>
  <c r="O286" i="1"/>
  <c r="E284" i="1"/>
  <c r="I288" i="1"/>
  <c r="U175" i="1"/>
  <c r="S181" i="1"/>
  <c r="P188" i="1"/>
  <c r="N194" i="1"/>
  <c r="AD194" i="1"/>
  <c r="K233" i="1"/>
  <c r="AA233" i="1"/>
  <c r="P286" i="1"/>
  <c r="E261" i="1"/>
  <c r="E280" i="1"/>
  <c r="L288" i="1"/>
  <c r="M288" i="1"/>
  <c r="AC288" i="1"/>
  <c r="G349" i="1"/>
  <c r="W349" i="1"/>
  <c r="E292" i="1"/>
  <c r="E307" i="1"/>
  <c r="R286" i="1"/>
  <c r="E263" i="1"/>
  <c r="E279" i="1"/>
  <c r="N288" i="1"/>
  <c r="AD288" i="1"/>
  <c r="H349" i="1"/>
  <c r="X349" i="1"/>
  <c r="E295" i="1"/>
  <c r="E266" i="1"/>
  <c r="E282" i="1"/>
  <c r="O288" i="1"/>
  <c r="AE288" i="1"/>
  <c r="I349" i="1"/>
  <c r="Y349" i="1"/>
  <c r="E298" i="1"/>
  <c r="T286" i="1"/>
  <c r="E269" i="1"/>
  <c r="E285" i="1"/>
  <c r="P288" i="1"/>
  <c r="J349" i="1"/>
  <c r="Z349" i="1"/>
  <c r="E301" i="1"/>
  <c r="E318" i="1"/>
  <c r="Q288" i="1"/>
  <c r="K349" i="1"/>
  <c r="AA349" i="1"/>
  <c r="E304" i="1"/>
  <c r="E316" i="1"/>
  <c r="E323" i="1"/>
  <c r="R288" i="1"/>
  <c r="L349" i="1"/>
  <c r="AB349" i="1"/>
  <c r="E291" i="1"/>
  <c r="E314" i="1"/>
  <c r="E324" i="1"/>
  <c r="K377" i="1"/>
  <c r="E278" i="1"/>
  <c r="S288" i="1"/>
  <c r="M349" i="1"/>
  <c r="AC349" i="1"/>
  <c r="E294" i="1"/>
  <c r="E312" i="1"/>
  <c r="M377" i="1"/>
  <c r="E281" i="1"/>
  <c r="T288" i="1"/>
  <c r="N349" i="1"/>
  <c r="AD349" i="1"/>
  <c r="E297" i="1"/>
  <c r="E308" i="1"/>
  <c r="E310" i="1"/>
  <c r="N377" i="1"/>
  <c r="E418" i="1"/>
  <c r="AE349" i="1"/>
  <c r="E300" i="1"/>
  <c r="E306" i="1"/>
  <c r="E319" i="1"/>
  <c r="E326" i="1"/>
  <c r="AA377" i="1"/>
  <c r="J286" i="1"/>
  <c r="Z286" i="1"/>
  <c r="E271" i="1"/>
  <c r="F288" i="1"/>
  <c r="E287" i="1"/>
  <c r="E288" i="1" s="1"/>
  <c r="V288" i="1"/>
  <c r="P349" i="1"/>
  <c r="E303" i="1"/>
  <c r="AC377" i="1"/>
  <c r="K286" i="1"/>
  <c r="AA286" i="1"/>
  <c r="E274" i="1"/>
  <c r="G288" i="1"/>
  <c r="W288" i="1"/>
  <c r="Q349" i="1"/>
  <c r="E290" i="1"/>
  <c r="AD377" i="1"/>
  <c r="E277" i="1"/>
  <c r="H288" i="1"/>
  <c r="X288" i="1"/>
  <c r="R349" i="1"/>
  <c r="E293" i="1"/>
  <c r="E296" i="1"/>
  <c r="E317" i="1"/>
  <c r="E320" i="1"/>
  <c r="E358" i="1"/>
  <c r="E283" i="1"/>
  <c r="J288" i="1"/>
  <c r="Z288" i="1"/>
  <c r="T349" i="1"/>
  <c r="E299" i="1"/>
  <c r="E315" i="1"/>
  <c r="E339" i="1"/>
  <c r="E342" i="1"/>
  <c r="K288" i="1"/>
  <c r="AA288" i="1"/>
  <c r="U349" i="1"/>
  <c r="E302" i="1"/>
  <c r="E311" i="1"/>
  <c r="E333" i="1"/>
  <c r="E355" i="1"/>
  <c r="E313" i="1"/>
  <c r="E329" i="1"/>
  <c r="E345" i="1"/>
  <c r="O377" i="1"/>
  <c r="AE377" i="1"/>
  <c r="E361" i="1"/>
  <c r="J384" i="1"/>
  <c r="H433" i="1"/>
  <c r="E332" i="1"/>
  <c r="E348" i="1"/>
  <c r="P377" i="1"/>
  <c r="E364" i="1"/>
  <c r="N384" i="1"/>
  <c r="J433" i="1"/>
  <c r="E335" i="1"/>
  <c r="Q377" i="1"/>
  <c r="E351" i="1"/>
  <c r="E367" i="1"/>
  <c r="P384" i="1"/>
  <c r="K392" i="1"/>
  <c r="X433" i="1"/>
  <c r="E322" i="1"/>
  <c r="E338" i="1"/>
  <c r="R377" i="1"/>
  <c r="E354" i="1"/>
  <c r="Z384" i="1"/>
  <c r="O392" i="1"/>
  <c r="E424" i="1"/>
  <c r="Z433" i="1"/>
  <c r="E325" i="1"/>
  <c r="E341" i="1"/>
  <c r="S377" i="1"/>
  <c r="E357" i="1"/>
  <c r="AD384" i="1"/>
  <c r="M390" i="1"/>
  <c r="Q392" i="1"/>
  <c r="E328" i="1"/>
  <c r="E344" i="1"/>
  <c r="T377" i="1"/>
  <c r="E360" i="1"/>
  <c r="Q390" i="1"/>
  <c r="AA392" i="1"/>
  <c r="E331" i="1"/>
  <c r="E347" i="1"/>
  <c r="U377" i="1"/>
  <c r="E363" i="1"/>
  <c r="E376" i="1"/>
  <c r="S390" i="1"/>
  <c r="AE392" i="1"/>
  <c r="E334" i="1"/>
  <c r="F377" i="1"/>
  <c r="E350" i="1"/>
  <c r="V377" i="1"/>
  <c r="E366" i="1"/>
  <c r="E370" i="1"/>
  <c r="AC390" i="1"/>
  <c r="E321" i="1"/>
  <c r="E337" i="1"/>
  <c r="G377" i="1"/>
  <c r="W377" i="1"/>
  <c r="E353" i="1"/>
  <c r="E386" i="1"/>
  <c r="E402" i="1"/>
  <c r="E340" i="1"/>
  <c r="H377" i="1"/>
  <c r="X377" i="1"/>
  <c r="E356" i="1"/>
  <c r="G427" i="1"/>
  <c r="E327" i="1"/>
  <c r="E343" i="1"/>
  <c r="I377" i="1"/>
  <c r="Y377" i="1"/>
  <c r="E359" i="1"/>
  <c r="I420" i="1"/>
  <c r="U427" i="1"/>
  <c r="E330" i="1"/>
  <c r="E346" i="1"/>
  <c r="J377" i="1"/>
  <c r="Z377" i="1"/>
  <c r="E362" i="1"/>
  <c r="E374" i="1"/>
  <c r="K420" i="1"/>
  <c r="W427" i="1"/>
  <c r="E365" i="1"/>
  <c r="Y420" i="1"/>
  <c r="E336" i="1"/>
  <c r="L377" i="1"/>
  <c r="AB377" i="1"/>
  <c r="E352" i="1"/>
  <c r="AA420" i="1"/>
  <c r="E408" i="1"/>
  <c r="E373" i="1"/>
  <c r="O384" i="1"/>
  <c r="AE384" i="1"/>
  <c r="R390" i="1"/>
  <c r="E389" i="1"/>
  <c r="P392" i="1"/>
  <c r="J420" i="1"/>
  <c r="Z420" i="1"/>
  <c r="E405" i="1"/>
  <c r="F427" i="1"/>
  <c r="E421" i="1"/>
  <c r="V427" i="1"/>
  <c r="I433" i="1"/>
  <c r="Y433" i="1"/>
  <c r="Q384" i="1"/>
  <c r="E379" i="1"/>
  <c r="T390" i="1"/>
  <c r="R392" i="1"/>
  <c r="L420" i="1"/>
  <c r="AB420" i="1"/>
  <c r="E395" i="1"/>
  <c r="E411" i="1"/>
  <c r="H427" i="1"/>
  <c r="X427" i="1"/>
  <c r="K433" i="1"/>
  <c r="AA433" i="1"/>
  <c r="R384" i="1"/>
  <c r="E382" i="1"/>
  <c r="U390" i="1"/>
  <c r="S392" i="1"/>
  <c r="M420" i="1"/>
  <c r="AC420" i="1"/>
  <c r="E398" i="1"/>
  <c r="E414" i="1"/>
  <c r="I427" i="1"/>
  <c r="Y427" i="1"/>
  <c r="L433" i="1"/>
  <c r="AB433" i="1"/>
  <c r="E430" i="1"/>
  <c r="E369" i="1"/>
  <c r="S384" i="1"/>
  <c r="E385" i="1"/>
  <c r="F390" i="1"/>
  <c r="V390" i="1"/>
  <c r="T392" i="1"/>
  <c r="N420" i="1"/>
  <c r="AD420" i="1"/>
  <c r="E401" i="1"/>
  <c r="E417" i="1"/>
  <c r="J427" i="1"/>
  <c r="Z427" i="1"/>
  <c r="M433" i="1"/>
  <c r="AC433" i="1"/>
  <c r="E372" i="1"/>
  <c r="T384" i="1"/>
  <c r="G390" i="1"/>
  <c r="W390" i="1"/>
  <c r="E388" i="1"/>
  <c r="U392" i="1"/>
  <c r="O420" i="1"/>
  <c r="AE420" i="1"/>
  <c r="E404" i="1"/>
  <c r="K427" i="1"/>
  <c r="AA427" i="1"/>
  <c r="N433" i="1"/>
  <c r="AD433" i="1"/>
  <c r="E375" i="1"/>
  <c r="U384" i="1"/>
  <c r="H390" i="1"/>
  <c r="X390" i="1"/>
  <c r="E391" i="1"/>
  <c r="E392" i="1" s="1"/>
  <c r="F392" i="1"/>
  <c r="V392" i="1"/>
  <c r="P420" i="1"/>
  <c r="E407" i="1"/>
  <c r="L427" i="1"/>
  <c r="AB427" i="1"/>
  <c r="E423" i="1"/>
  <c r="O433" i="1"/>
  <c r="AE433" i="1"/>
  <c r="F384" i="1"/>
  <c r="E378" i="1"/>
  <c r="V384" i="1"/>
  <c r="I390" i="1"/>
  <c r="Y390" i="1"/>
  <c r="G392" i="1"/>
  <c r="W392" i="1"/>
  <c r="Q420" i="1"/>
  <c r="E394" i="1"/>
  <c r="E410" i="1"/>
  <c r="M427" i="1"/>
  <c r="AC427" i="1"/>
  <c r="E426" i="1"/>
  <c r="P433" i="1"/>
  <c r="G384" i="1"/>
  <c r="W384" i="1"/>
  <c r="E381" i="1"/>
  <c r="J390" i="1"/>
  <c r="Z390" i="1"/>
  <c r="H392" i="1"/>
  <c r="X392" i="1"/>
  <c r="R420" i="1"/>
  <c r="E397" i="1"/>
  <c r="E413" i="1"/>
  <c r="N427" i="1"/>
  <c r="AD427" i="1"/>
  <c r="Q433" i="1"/>
  <c r="E429" i="1"/>
  <c r="E368" i="1"/>
  <c r="H384" i="1"/>
  <c r="X384" i="1"/>
  <c r="K390" i="1"/>
  <c r="AA390" i="1"/>
  <c r="I392" i="1"/>
  <c r="Y392" i="1"/>
  <c r="S420" i="1"/>
  <c r="E400" i="1"/>
  <c r="E416" i="1"/>
  <c r="O427" i="1"/>
  <c r="AE427" i="1"/>
  <c r="R433" i="1"/>
  <c r="E432" i="1"/>
  <c r="E371" i="1"/>
  <c r="I384" i="1"/>
  <c r="Y384" i="1"/>
  <c r="L390" i="1"/>
  <c r="AB390" i="1"/>
  <c r="E387" i="1"/>
  <c r="J392" i="1"/>
  <c r="Z392" i="1"/>
  <c r="T420" i="1"/>
  <c r="E403" i="1"/>
  <c r="E419" i="1"/>
  <c r="P427" i="1"/>
  <c r="S433" i="1"/>
  <c r="U420" i="1"/>
  <c r="E406" i="1"/>
  <c r="Q427" i="1"/>
  <c r="E422" i="1"/>
  <c r="T433" i="1"/>
  <c r="K384" i="1"/>
  <c r="AA384" i="1"/>
  <c r="N390" i="1"/>
  <c r="AD390" i="1"/>
  <c r="L392" i="1"/>
  <c r="AB392" i="1"/>
  <c r="E393" i="1"/>
  <c r="F420" i="1"/>
  <c r="V420" i="1"/>
  <c r="E409" i="1"/>
  <c r="R427" i="1"/>
  <c r="E425" i="1"/>
  <c r="U433" i="1"/>
  <c r="L384" i="1"/>
  <c r="AB384" i="1"/>
  <c r="E380" i="1"/>
  <c r="O390" i="1"/>
  <c r="AE390" i="1"/>
  <c r="M392" i="1"/>
  <c r="AC392" i="1"/>
  <c r="G420" i="1"/>
  <c r="W420" i="1"/>
  <c r="E396" i="1"/>
  <c r="E412" i="1"/>
  <c r="S427" i="1"/>
  <c r="E428" i="1"/>
  <c r="F433" i="1"/>
  <c r="V433" i="1"/>
  <c r="M384" i="1"/>
  <c r="AC384" i="1"/>
  <c r="E383" i="1"/>
  <c r="P390" i="1"/>
  <c r="N392" i="1"/>
  <c r="AD392" i="1"/>
  <c r="H420" i="1"/>
  <c r="X420" i="1"/>
  <c r="E399" i="1"/>
  <c r="E415" i="1"/>
  <c r="T427" i="1"/>
  <c r="G433" i="1"/>
  <c r="W433" i="1"/>
  <c r="E431" i="1"/>
  <c r="F17" i="1"/>
  <c r="R16" i="1"/>
  <c r="R17" i="1" s="1"/>
  <c r="E246" i="1"/>
  <c r="U242" i="1"/>
  <c r="E245" i="1"/>
  <c r="Z242" i="1"/>
  <c r="J434" i="1" l="1"/>
  <c r="AB435" i="1"/>
  <c r="R435" i="1"/>
  <c r="G434" i="1"/>
  <c r="V434" i="1"/>
  <c r="U434" i="1"/>
  <c r="AA435" i="1"/>
  <c r="AE434" i="1"/>
  <c r="Y434" i="1"/>
  <c r="H434" i="1"/>
  <c r="S434" i="1"/>
  <c r="L235" i="1"/>
  <c r="T434" i="1"/>
  <c r="L434" i="1"/>
  <c r="J235" i="1"/>
  <c r="F435" i="1"/>
  <c r="X435" i="1"/>
  <c r="AA434" i="1"/>
  <c r="AD434" i="1"/>
  <c r="K434" i="1"/>
  <c r="M434" i="1"/>
  <c r="W434" i="1"/>
  <c r="S435" i="1"/>
  <c r="P434" i="1"/>
  <c r="N434" i="1"/>
  <c r="AB434" i="1"/>
  <c r="R434" i="1"/>
  <c r="I434" i="1"/>
  <c r="X434" i="1"/>
  <c r="F434" i="1"/>
  <c r="N235" i="1"/>
  <c r="O434" i="1"/>
  <c r="Q434" i="1"/>
  <c r="Z434" i="1"/>
  <c r="AC434" i="1"/>
  <c r="Y235" i="1"/>
  <c r="V235" i="1"/>
  <c r="F235" i="1"/>
  <c r="M235" i="1"/>
  <c r="O235" i="1"/>
  <c r="Q235" i="1"/>
  <c r="AB235" i="1"/>
  <c r="W235" i="1"/>
  <c r="AD235" i="1"/>
  <c r="T235" i="1"/>
  <c r="G235" i="1"/>
  <c r="AA235" i="1"/>
  <c r="K235" i="1"/>
  <c r="Z235" i="1"/>
  <c r="AC235" i="1"/>
  <c r="AE235" i="1"/>
  <c r="P235" i="1"/>
  <c r="X235" i="1"/>
  <c r="R235" i="1"/>
  <c r="I235" i="1"/>
  <c r="U235" i="1"/>
  <c r="H235" i="1"/>
  <c r="S235" i="1"/>
  <c r="E433" i="1"/>
  <c r="H435" i="1"/>
  <c r="E114" i="1"/>
  <c r="Q435" i="1"/>
  <c r="Z435" i="1"/>
  <c r="E420" i="1"/>
  <c r="J435" i="1"/>
  <c r="J436" i="1" s="1"/>
  <c r="AC435" i="1"/>
  <c r="E384" i="1"/>
  <c r="U435" i="1"/>
  <c r="K435" i="1"/>
  <c r="N435" i="1"/>
  <c r="E181" i="1"/>
  <c r="W435" i="1"/>
  <c r="G435" i="1"/>
  <c r="P435" i="1"/>
  <c r="E349" i="1"/>
  <c r="E48" i="1"/>
  <c r="E141" i="1"/>
  <c r="E168" i="1"/>
  <c r="E194" i="1"/>
  <c r="AD435" i="1"/>
  <c r="Y435" i="1"/>
  <c r="L435" i="1"/>
  <c r="I435" i="1"/>
  <c r="T435" i="1"/>
  <c r="E286" i="1"/>
  <c r="E16" i="1"/>
  <c r="E17" i="1" s="1"/>
  <c r="E427" i="1"/>
  <c r="V435" i="1"/>
  <c r="AE435" i="1"/>
  <c r="E390" i="1"/>
  <c r="E377" i="1"/>
  <c r="O435" i="1"/>
  <c r="M435" i="1"/>
  <c r="E188" i="1"/>
  <c r="E175" i="1"/>
  <c r="V436" i="1" l="1"/>
  <c r="AA436" i="1"/>
  <c r="F436" i="1"/>
  <c r="X436" i="1"/>
  <c r="AB436" i="1"/>
  <c r="R436" i="1"/>
  <c r="G436" i="1"/>
  <c r="O436" i="1"/>
  <c r="P436" i="1"/>
  <c r="H436" i="1"/>
  <c r="M436" i="1"/>
  <c r="U436" i="1"/>
  <c r="W436" i="1"/>
  <c r="S436" i="1"/>
  <c r="L436" i="1"/>
  <c r="Y436" i="1"/>
  <c r="N436" i="1"/>
  <c r="T436" i="1"/>
  <c r="Z436" i="1"/>
  <c r="AD436" i="1"/>
  <c r="AC436" i="1"/>
  <c r="Q436" i="1"/>
  <c r="AE436" i="1"/>
  <c r="E434" i="1"/>
  <c r="I436" i="1"/>
  <c r="K436" i="1"/>
  <c r="E235" i="1"/>
  <c r="E435" i="1"/>
  <c r="E436" i="1" l="1"/>
  <c r="N242" i="1" l="1"/>
  <c r="E242" i="1" s="1"/>
  <c r="E239" i="1"/>
  <c r="N247" i="1" l="1"/>
  <c r="E247" i="1" s="1"/>
  <c r="E244" i="1"/>
  <c r="M24" i="1" l="1"/>
  <c r="M236" i="1" s="1"/>
  <c r="M237" i="1" s="1"/>
  <c r="M256" i="1" s="1"/>
  <c r="L24" i="1" l="1"/>
  <c r="L236" i="1" s="1"/>
  <c r="L237" i="1" s="1"/>
  <c r="L256" i="1" s="1"/>
  <c r="AB24" i="1"/>
  <c r="AB236" i="1" s="1"/>
  <c r="AB237" i="1" s="1"/>
  <c r="AB256" i="1" s="1"/>
  <c r="Y24" i="1"/>
  <c r="Y236" i="1" s="1"/>
  <c r="Y237" i="1" s="1"/>
  <c r="Y256" i="1" s="1"/>
  <c r="H24" i="1"/>
  <c r="H236" i="1" s="1"/>
  <c r="H237" i="1" s="1"/>
  <c r="H256" i="1" s="1"/>
  <c r="AA24" i="1"/>
  <c r="AA236" i="1" s="1"/>
  <c r="AA237" i="1" s="1"/>
  <c r="AA256" i="1" s="1"/>
  <c r="AE24" i="1"/>
  <c r="AE236" i="1" s="1"/>
  <c r="AE237" i="1" s="1"/>
  <c r="AE256" i="1" s="1"/>
  <c r="G24" i="1"/>
  <c r="G236" i="1" s="1"/>
  <c r="G237" i="1" s="1"/>
  <c r="G256" i="1" s="1"/>
  <c r="W24" i="1"/>
  <c r="W236" i="1" s="1"/>
  <c r="W237" i="1" s="1"/>
  <c r="W256" i="1" s="1"/>
  <c r="AD24" i="1"/>
  <c r="AD236" i="1" s="1"/>
  <c r="AD237" i="1" s="1"/>
  <c r="AD256" i="1" s="1"/>
  <c r="J24" i="1"/>
  <c r="J236" i="1" s="1"/>
  <c r="J237" i="1" s="1"/>
  <c r="J256" i="1" s="1"/>
  <c r="X24" i="1"/>
  <c r="X236" i="1" s="1"/>
  <c r="X237" i="1" s="1"/>
  <c r="X256" i="1" s="1"/>
  <c r="Z24" i="1"/>
  <c r="Z236" i="1" s="1"/>
  <c r="Z237" i="1" s="1"/>
  <c r="Z256" i="1" s="1"/>
  <c r="V24" i="1"/>
  <c r="V236" i="1" s="1"/>
  <c r="V237" i="1" s="1"/>
  <c r="V256" i="1" s="1"/>
  <c r="I24" i="1"/>
  <c r="I236" i="1" s="1"/>
  <c r="I237" i="1" s="1"/>
  <c r="I256" i="1" s="1"/>
  <c r="AC24" i="1"/>
  <c r="AC236" i="1" s="1"/>
  <c r="AC237" i="1" s="1"/>
  <c r="AC256" i="1" s="1"/>
  <c r="N24" i="1"/>
  <c r="N236" i="1" s="1"/>
  <c r="N237" i="1" s="1"/>
  <c r="N256" i="1" s="1"/>
  <c r="P24" i="1"/>
  <c r="P236" i="1" s="1"/>
  <c r="P237" i="1" s="1"/>
  <c r="P256" i="1" s="1"/>
  <c r="R24" i="1"/>
  <c r="R236" i="1" s="1"/>
  <c r="R237" i="1" s="1"/>
  <c r="R256" i="1" s="1"/>
  <c r="Q24" i="1"/>
  <c r="Q236" i="1" s="1"/>
  <c r="Q237" i="1" s="1"/>
  <c r="Q256" i="1" s="1"/>
  <c r="O24" i="1"/>
  <c r="O236" i="1" s="1"/>
  <c r="O237" i="1" s="1"/>
  <c r="O256" i="1" s="1"/>
  <c r="U24" i="1"/>
  <c r="U236" i="1" s="1"/>
  <c r="U237" i="1" s="1"/>
  <c r="U256" i="1" s="1"/>
  <c r="K24" i="1"/>
  <c r="K236" i="1" s="1"/>
  <c r="K237" i="1" s="1"/>
  <c r="K256" i="1" s="1"/>
  <c r="S24" i="1"/>
  <c r="S236" i="1" s="1"/>
  <c r="S237" i="1" s="1"/>
  <c r="S256" i="1" s="1"/>
  <c r="T24" i="1"/>
  <c r="T236" i="1" s="1"/>
  <c r="T237" i="1" s="1"/>
  <c r="T256" i="1" s="1"/>
  <c r="E20" i="1" l="1"/>
  <c r="F24" i="1"/>
  <c r="F236" i="1" l="1"/>
  <c r="E24" i="1"/>
  <c r="E236" i="1" l="1"/>
  <c r="F237" i="1"/>
  <c r="F256" i="1" l="1"/>
  <c r="E256" i="1" s="1"/>
  <c r="E2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41" authorId="0" shapeId="0" xr:uid="{9F919EBA-74C3-4D65-9E05-0C1EE0321114}">
      <text>
        <r>
          <rPr>
            <sz val="9"/>
            <color indexed="81"/>
            <rFont val="Tahoma"/>
            <family val="2"/>
          </rPr>
          <t xml:space="preserve">CAC Reported PPA 
</t>
        </r>
      </text>
    </comment>
  </commentList>
</comments>
</file>

<file path=xl/sharedStrings.xml><?xml version="1.0" encoding="utf-8"?>
<sst xmlns="http://schemas.openxmlformats.org/spreadsheetml/2006/main" count="1225" uniqueCount="419">
  <si>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</si>
  <si>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</si>
  <si>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</si>
  <si>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</si>
  <si>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Jan 1 - Jun 30</t>
  </si>
  <si>
    <t>ROPS Allocation Cycle:</t>
  </si>
  <si>
    <t>County:</t>
  </si>
  <si>
    <t>San Bernardino</t>
  </si>
  <si>
    <t>Successor Agency to Former Redevelopment Agency</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</si>
  <si>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</si>
  <si>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</si>
  <si>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</si>
  <si>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</si>
  <si>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</si>
  <si>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</si>
  <si>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</si>
  <si>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</si>
  <si>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</si>
  <si>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</si>
  <si>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</si>
  <si>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</si>
  <si>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</si>
  <si>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</si>
  <si>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</si>
  <si>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</si>
  <si>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</si>
  <si>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</si>
  <si>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</si>
  <si>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</si>
  <si>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</si>
  <si>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</si>
  <si>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</si>
  <si>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</si>
  <si>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</si>
  <si>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</si>
  <si>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</si>
  <si>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</si>
  <si>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</si>
  <si>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 - 01</t>
  </si>
  <si>
    <t>Apple Valley - 11</t>
  </si>
  <si>
    <t>Barstow - 26</t>
  </si>
  <si>
    <t>Big Bear Lake - 33</t>
  </si>
  <si>
    <t>Chino - 56</t>
  </si>
  <si>
    <t>Colton - 67</t>
  </si>
  <si>
    <t>Fontana - 110</t>
  </si>
  <si>
    <t>Grand Terrace - 126</t>
  </si>
  <si>
    <t>Hesperia - 140</t>
  </si>
  <si>
    <t>Highland - 141</t>
  </si>
  <si>
    <t>Inland Valley - 154</t>
  </si>
  <si>
    <t>Loma Linda - 185</t>
  </si>
  <si>
    <t>Montclair - 212</t>
  </si>
  <si>
    <t>Needles - 224</t>
  </si>
  <si>
    <t>Ontario - 235</t>
  </si>
  <si>
    <t>Rancho Cucamonga - 265</t>
  </si>
  <si>
    <t>Redlands - 269</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</si>
  <si>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</si>
  <si>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</si>
  <si>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</si>
  <si>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</si>
  <si>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</si>
  <si>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</si>
  <si>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</si>
  <si>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</si>
  <si>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</si>
  <si>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</si>
  <si>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</si>
  <si>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</si>
  <si>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</si>
  <si>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</si>
  <si>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</si>
  <si>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</si>
  <si>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</si>
  <si>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</si>
  <si>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</si>
  <si>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</si>
  <si>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</si>
  <si>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</si>
  <si>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</si>
  <si>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</si>
  <si>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</si>
  <si>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</si>
  <si>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</si>
  <si>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</si>
  <si>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</si>
  <si>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</si>
  <si>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</si>
  <si>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</si>
  <si>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</si>
  <si>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</si>
  <si>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</si>
  <si>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</si>
  <si>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</si>
  <si>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</si>
  <si>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</si>
  <si>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</si>
  <si>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</si>
  <si>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</si>
  <si>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</si>
  <si>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</si>
  <si>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</si>
  <si>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</si>
  <si>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</si>
  <si>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</si>
  <si>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</si>
  <si>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</si>
  <si>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</si>
  <si>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</si>
  <si>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</si>
  <si>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</si>
  <si>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</si>
  <si>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</si>
  <si>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</si>
  <si>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</si>
  <si>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</si>
  <si>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</si>
  <si>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</si>
  <si>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</si>
  <si>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</si>
  <si>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</si>
  <si>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</si>
  <si>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</si>
  <si>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</si>
  <si>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</si>
  <si>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</si>
  <si>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</si>
  <si>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</si>
  <si>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</si>
  <si>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</si>
  <si>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</si>
  <si>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</si>
  <si>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</si>
  <si>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</si>
  <si>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</si>
  <si>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</si>
  <si>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</si>
  <si>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</si>
  <si>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</si>
  <si>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</si>
  <si>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</si>
  <si>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</si>
  <si>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</si>
  <si>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</si>
  <si>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</si>
  <si>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</si>
  <si>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</si>
  <si>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</si>
  <si>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</si>
  <si>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</si>
  <si>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</si>
  <si>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</si>
  <si>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</si>
  <si>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</si>
  <si>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</si>
  <si>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</si>
  <si>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</si>
  <si>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</si>
  <si>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</si>
  <si>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</si>
  <si>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</si>
  <si>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</si>
  <si>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</si>
  <si>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</si>
  <si>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</si>
  <si>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</si>
  <si>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</si>
  <si>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</si>
  <si>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</si>
  <si>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</si>
  <si>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</si>
  <si>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</si>
  <si>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</si>
  <si>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</si>
  <si>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</si>
  <si>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</si>
  <si>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</si>
  <si>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</si>
  <si>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</si>
  <si>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</si>
  <si>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</si>
  <si>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</si>
  <si>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</si>
  <si>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</si>
  <si>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</si>
  <si>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</si>
  <si>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</si>
  <si>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</si>
  <si>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</si>
  <si>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</si>
  <si>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</si>
  <si>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</si>
  <si>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</si>
  <si>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</si>
  <si>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</si>
  <si>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</si>
  <si>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</si>
  <si>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</si>
  <si>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</si>
  <si>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</si>
  <si>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</si>
  <si>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</si>
  <si>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</si>
  <si>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</si>
  <si>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</si>
  <si>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</si>
  <si>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</si>
  <si>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</si>
  <si>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</si>
  <si>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</si>
  <si>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</si>
  <si>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</si>
  <si>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</si>
  <si>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</si>
  <si>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</si>
  <si>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</si>
  <si>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</si>
  <si>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</si>
  <si>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</si>
  <si>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</si>
  <si>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</si>
  <si>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</si>
  <si>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</si>
  <si>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</si>
  <si>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</si>
  <si>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</si>
  <si>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</si>
  <si>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</si>
  <si>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</si>
  <si>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</si>
  <si>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</si>
  <si>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</si>
  <si>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</si>
  <si>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</si>
  <si>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</si>
  <si>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</si>
  <si>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</si>
  <si>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</si>
  <si>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</si>
  <si>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</si>
  <si>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</si>
  <si>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</si>
  <si>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</si>
  <si>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</si>
  <si>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</si>
  <si>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</si>
  <si>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</si>
  <si>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</si>
  <si>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</si>
  <si>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</si>
  <si>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</si>
  <si>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</si>
  <si>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</si>
  <si>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</si>
  <si>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</si>
  <si>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</si>
  <si>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</si>
  <si>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</si>
  <si>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</si>
  <si>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</si>
  <si>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</si>
  <si>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</si>
  <si>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</si>
  <si>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</si>
  <si>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</si>
  <si>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</si>
  <si>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</si>
  <si>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</si>
  <si>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</si>
  <si>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</si>
  <si>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</si>
  <si>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</si>
  <si>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</si>
  <si>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</si>
  <si>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</si>
  <si>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</si>
  <si>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</si>
  <si>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</si>
  <si>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</si>
  <si>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</si>
  <si>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</si>
  <si>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</si>
  <si>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</si>
  <si>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</si>
  <si>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</si>
  <si>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</si>
  <si>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</si>
  <si>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</si>
  <si>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</si>
  <si>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</si>
  <si>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</si>
  <si>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</si>
  <si>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</si>
  <si>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</si>
  <si>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</si>
  <si>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</si>
  <si>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</si>
  <si>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</si>
  <si>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</si>
  <si>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</si>
  <si>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</si>
  <si>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</si>
  <si>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</si>
  <si>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</si>
  <si>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</si>
  <si>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</si>
  <si>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</si>
  <si>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</si>
  <si>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</si>
  <si>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</si>
  <si>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</si>
  <si>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</si>
  <si>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</si>
  <si>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</si>
  <si>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</si>
  <si>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</si>
  <si>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</si>
  <si>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</si>
  <si>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</si>
  <si>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</si>
  <si>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</si>
  <si>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</si>
  <si>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</si>
  <si>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</si>
  <si>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</si>
  <si>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</si>
  <si>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</si>
  <si>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</si>
  <si>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</si>
  <si>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</si>
  <si>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</si>
  <si>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</si>
  <si>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</si>
  <si>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</si>
  <si>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</si>
  <si>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</si>
  <si>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</si>
  <si>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</si>
  <si>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</si>
  <si>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</si>
  <si>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</si>
  <si>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</si>
  <si>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</si>
  <si>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</si>
  <si>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</si>
  <si>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</si>
  <si>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</si>
  <si>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</si>
  <si>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</si>
  <si>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</si>
  <si>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</si>
  <si>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</si>
  <si>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</si>
  <si>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</si>
  <si>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</si>
  <si>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</si>
  <si>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</si>
  <si>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</si>
  <si>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</si>
  <si>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</si>
  <si>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t>Total Administrative and Passthrough Distributions (line 15 plus 32)</t>
  </si>
  <si>
    <t>Total RPTTF Available to Fund Successor Agency (SA) Enforceable Obligations (EOs)  (line 8 minus 33)</t>
  </si>
  <si>
    <r>
      <t>Finance Approved RPTTF for Distribution</t>
    </r>
    <r>
      <rPr>
        <sz val="10"/>
        <rFont val="Arial"/>
        <family val="2"/>
      </rPr>
      <t xml:space="preserve"> to SA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</si>
  <si>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</si>
  <si>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</si>
  <si>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</si>
  <si>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</si>
  <si>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</si>
  <si>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</si>
  <si>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</si>
  <si>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</si>
  <si>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34 minus 44:47) </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</si>
  <si>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</si>
  <si>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</si>
  <si>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</si>
  <si>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</si>
  <si>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</si>
  <si>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</si>
  <si>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</si>
  <si>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</si>
  <si>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</si>
  <si>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</si>
  <si>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</si>
  <si>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</si>
  <si>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</si>
  <si>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</si>
  <si>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</si>
  <si>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</si>
  <si>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</si>
  <si>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</si>
  <si>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</si>
  <si>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</si>
  <si>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</si>
  <si>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</si>
  <si>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</si>
  <si>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</si>
  <si>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</si>
  <si>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</si>
  <si>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</si>
  <si>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</si>
  <si>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</si>
  <si>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</si>
  <si>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</si>
  <si>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</si>
  <si>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</si>
  <si>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57 - 59)</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</si>
  <si>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</si>
  <si>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</si>
  <si>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</si>
  <si>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</si>
  <si>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</si>
  <si>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</si>
  <si>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</si>
  <si>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</si>
  <si>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</si>
  <si>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</si>
  <si>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</si>
  <si>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K-14 Schools to Residual Distributions (line 61/60)</t>
  </si>
  <si>
    <r>
      <t xml:space="preserve">Comments: </t>
    </r>
    <r>
      <rPr>
        <sz val="10"/>
        <rFont val="Arial"/>
        <family val="2"/>
      </rPr>
      <t xml:space="preserve">  </t>
    </r>
  </si>
  <si>
    <t>2023-24B - 25</t>
  </si>
  <si>
    <r>
      <t xml:space="preserve">Total Passthrough Distributions </t>
    </r>
    <r>
      <rPr>
        <sz val="10"/>
        <rFont val="Arial"/>
        <family val="2"/>
      </rPr>
      <t>(sum of lines 17:31)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</si>
</sst>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9"/>
      <color indexed="81"/>
      <name val="Tahoma"/>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applyAlignment="1">
      <alignment horizontal="right"/>
    </xf>
    <xf numFmtId="0" fontId="6" fillId="0" borderId="0" xfId="0" applyFont="1"/>
    <xf numFmtId="0" fontId="7" fillId="0" borderId="0" xfId="0" applyFont="1" applyAlignment="1">
      <alignment horizontal="left"/>
    </xf>
    <xf numFmtId="0" fontId="8" fillId="0" borderId="0" xfId="0" applyFont="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41" fontId="6" fillId="0" borderId="0" xfId="0" applyNumberFormat="1" applyFont="1" applyAlignment="1">
      <alignment horizontal="center" wrapText="1"/>
    </xf>
    <xf numFmtId="0" fontId="6" fillId="2" borderId="2" xfId="0" applyFont="1" applyFill="1" applyBorder="1"/>
    <xf numFmtId="164" fontId="6" fillId="2" borderId="2" xfId="0" applyNumberFormat="1" applyFont="1" applyFill="1" applyBorder="1"/>
    <xf numFmtId="41" fontId="6" fillId="2" borderId="2" xfId="0" applyNumberFormat="1"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applyAlignment="1">
      <alignment wrapText="1"/>
    </xf>
    <xf numFmtId="0" fontId="6" fillId="0" borderId="4" xfId="0" applyFont="1" applyBorder="1"/>
    <xf numFmtId="41" fontId="4" fillId="0" borderId="0" xfId="1" applyNumberFormat="1" applyFont="1" applyFill="1" applyBorder="1" applyAlignment="1"/>
    <xf numFmtId="0" fontId="2" fillId="0" borderId="0" xfId="0" applyFont="1" applyAlignment="1">
      <alignment horizontal="center" vertical="top"/>
    </xf>
    <xf numFmtId="0" fontId="4" fillId="0" borderId="0" xfId="0" applyFont="1" applyAlignment="1">
      <alignment horizontal="left" wrapText="1" indent="2"/>
    </xf>
    <xf numFmtId="0" fontId="4" fillId="0" borderId="0" xfId="0" applyFont="1" applyAlignment="1">
      <alignment horizontal="left"/>
    </xf>
    <xf numFmtId="41" fontId="4" fillId="4" borderId="2" xfId="1" applyNumberFormat="1" applyFont="1" applyFill="1" applyBorder="1" applyAlignment="1"/>
    <xf numFmtId="0" fontId="6" fillId="0" borderId="0" xfId="0" applyFont="1" applyAlignment="1">
      <alignment wrapText="1"/>
    </xf>
    <xf numFmtId="164" fontId="2" fillId="0" borderId="0" xfId="1" applyNumberFormat="1" applyFont="1" applyAlignment="1">
      <alignment horizontal="center"/>
    </xf>
    <xf numFmtId="164" fontId="3" fillId="0" borderId="0" xfId="1" applyNumberFormat="1" applyFont="1" applyAlignment="1">
      <alignment horizontal="left"/>
    </xf>
    <xf numFmtId="164" fontId="4" fillId="0" borderId="0" xfId="1" applyNumberFormat="1" applyFont="1" applyFill="1" applyBorder="1" applyAlignment="1"/>
    <xf numFmtId="164" fontId="3" fillId="0" borderId="0" xfId="1" applyNumberFormat="1" applyFont="1" applyFill="1" applyAlignment="1">
      <alignment wrapText="1"/>
    </xf>
    <xf numFmtId="164" fontId="4" fillId="0" borderId="0" xfId="1" applyNumberFormat="1" applyFont="1"/>
    <xf numFmtId="164" fontId="7" fillId="0" borderId="0" xfId="1" applyNumberFormat="1" applyFont="1" applyAlignment="1">
      <alignment horizontal="center"/>
    </xf>
    <xf numFmtId="164" fontId="8" fillId="0" borderId="0" xfId="1" applyNumberFormat="1" applyFont="1" applyAlignment="1">
      <alignment horizontal="left"/>
    </xf>
    <xf numFmtId="164" fontId="6" fillId="0" borderId="0" xfId="1" applyNumberFormat="1" applyFont="1" applyFill="1" applyBorder="1" applyAlignment="1"/>
    <xf numFmtId="164" fontId="8" fillId="0" borderId="0" xfId="1" applyNumberFormat="1" applyFont="1" applyFill="1" applyAlignment="1">
      <alignment wrapText="1"/>
    </xf>
    <xf numFmtId="164" fontId="6" fillId="0" borderId="0" xfId="1" applyNumberFormat="1" applyFont="1"/>
    <xf numFmtId="164" fontId="4" fillId="0" borderId="0" xfId="1" applyNumberFormat="1" applyFont="1" applyAlignment="1">
      <alignment horizontal="left" indent="2"/>
    </xf>
    <xf numFmtId="164" fontId="6" fillId="4" borderId="2" xfId="1" applyNumberFormat="1" applyFont="1" applyFill="1" applyBorder="1" applyAlignment="1"/>
    <xf numFmtId="164" fontId="4" fillId="3" borderId="3" xfId="1" applyNumberFormat="1" applyFont="1" applyFill="1" applyBorder="1" applyAlignment="1"/>
    <xf numFmtId="164" fontId="6" fillId="3" borderId="3" xfId="1" applyNumberFormat="1" applyFont="1" applyFill="1" applyBorder="1" applyAlignment="1"/>
    <xf numFmtId="164" fontId="6" fillId="5" borderId="2" xfId="1" applyNumberFormat="1" applyFont="1" applyFill="1" applyBorder="1" applyAlignment="1">
      <alignment horizontal="left" wrapText="1"/>
    </xf>
    <xf numFmtId="164" fontId="6" fillId="5" borderId="2" xfId="1" applyNumberFormat="1" applyFont="1" applyFill="1" applyBorder="1" applyAlignment="1"/>
    <xf numFmtId="0" fontId="6" fillId="0" borderId="0" xfId="1" applyNumberFormat="1" applyFont="1" applyAlignment="1">
      <alignment horizontal="left" wrapText="1"/>
    </xf>
    <xf numFmtId="164" fontId="6" fillId="0" borderId="0" xfId="1" applyNumberFormat="1" applyFont="1" applyAlignment="1">
      <alignment horizontal="left" wrapText="1"/>
    </xf>
    <xf numFmtId="164" fontId="4" fillId="0" borderId="0" xfId="1" applyNumberFormat="1" applyFont="1" applyAlignment="1">
      <alignment horizontal="left" wrapText="1" indent="2"/>
    </xf>
    <xf numFmtId="164" fontId="4" fillId="0" borderId="0" xfId="1" applyNumberFormat="1" applyFont="1" applyAlignment="1">
      <alignment horizontal="left" wrapText="1"/>
    </xf>
    <xf numFmtId="164" fontId="6" fillId="6" borderId="0" xfId="1" applyNumberFormat="1" applyFont="1" applyFill="1" applyAlignment="1">
      <alignment horizontal="left" wrapText="1"/>
    </xf>
    <xf numFmtId="164" fontId="4" fillId="6" borderId="2" xfId="1" applyNumberFormat="1" applyFont="1" applyFill="1" applyBorder="1" applyAlignment="1"/>
    <xf numFmtId="164" fontId="4" fillId="7" borderId="0" xfId="1" applyNumberFormat="1" applyFont="1" applyFill="1" applyAlignment="1">
      <alignment wrapText="1"/>
    </xf>
    <xf numFmtId="164" fontId="6" fillId="7" borderId="2" xfId="1" applyNumberFormat="1" applyFont="1" applyFill="1" applyBorder="1" applyAlignment="1"/>
    <xf numFmtId="164" fontId="4" fillId="7" borderId="2" xfId="1" applyNumberFormat="1" applyFont="1" applyFill="1" applyBorder="1"/>
    <xf numFmtId="164" fontId="6" fillId="5" borderId="3" xfId="1" applyNumberFormat="1" applyFont="1" applyFill="1" applyBorder="1" applyAlignment="1"/>
    <xf numFmtId="164" fontId="4" fillId="4" borderId="0" xfId="1" applyNumberFormat="1" applyFont="1" applyFill="1" applyAlignment="1">
      <alignment vertical="center" wrapText="1"/>
    </xf>
    <xf numFmtId="164" fontId="6" fillId="4" borderId="0" xfId="1" applyNumberFormat="1" applyFont="1" applyFill="1" applyBorder="1" applyAlignment="1"/>
    <xf numFmtId="164" fontId="3" fillId="0" borderId="0" xfId="1" applyNumberFormat="1" applyFont="1"/>
    <xf numFmtId="164" fontId="3" fillId="0" borderId="0" xfId="1" applyNumberFormat="1" applyFont="1" applyFill="1" applyBorder="1" applyAlignment="1"/>
    <xf numFmtId="164" fontId="6" fillId="8" borderId="2" xfId="1" applyNumberFormat="1" applyFont="1" applyFill="1" applyBorder="1" applyAlignment="1">
      <alignment wrapText="1"/>
    </xf>
    <xf numFmtId="164" fontId="6" fillId="8" borderId="2" xfId="1" applyNumberFormat="1" applyFont="1" applyFill="1" applyBorder="1" applyAlignment="1"/>
    <xf numFmtId="164" fontId="6" fillId="0" borderId="4" xfId="1" applyNumberFormat="1" applyFont="1" applyBorder="1"/>
    <xf numFmtId="164" fontId="3" fillId="0" borderId="0" xfId="1" applyNumberFormat="1" applyFont="1" applyAlignment="1">
      <alignment horizontal="center"/>
    </xf>
    <xf numFmtId="164" fontId="6" fillId="0" borderId="0" xfId="1" applyNumberFormat="1" applyFont="1" applyAlignment="1">
      <alignment horizontal="left" wrapText="1" indent="2"/>
    </xf>
    <xf numFmtId="164" fontId="6" fillId="8" borderId="3" xfId="1" applyNumberFormat="1" applyFont="1" applyFill="1" applyBorder="1" applyAlignment="1"/>
    <xf numFmtId="164" fontId="4" fillId="9" borderId="0" xfId="1" applyNumberFormat="1" applyFont="1" applyFill="1" applyBorder="1" applyAlignment="1"/>
    <xf numFmtId="9" fontId="3" fillId="0" borderId="0" xfId="2" applyFont="1" applyAlignment="1">
      <alignment horizontal="left"/>
    </xf>
    <xf numFmtId="9" fontId="4" fillId="0" borderId="0" xfId="2" applyFont="1" applyAlignment="1">
      <alignment horizontal="left" wrapText="1" indent="2"/>
    </xf>
    <xf numFmtId="9" fontId="4" fillId="0" borderId="0" xfId="2" applyFont="1"/>
    <xf numFmtId="164" fontId="3" fillId="0" borderId="0" xfId="1" applyNumberFormat="1" applyFont="1" applyAlignment="1">
      <alignment horizontal="left" vertical="top"/>
    </xf>
    <xf numFmtId="164" fontId="10" fillId="0" borderId="0" xfId="1" applyNumberFormat="1" applyFont="1" applyAlignment="1">
      <alignment vertical="center" wrapText="1"/>
    </xf>
    <xf numFmtId="164" fontId="11" fillId="0" borderId="0" xfId="1" applyNumberFormat="1" applyFont="1"/>
    <xf numFmtId="164" fontId="11" fillId="0" borderId="0" xfId="1" applyNumberFormat="1" applyFont="1" applyFill="1" applyBorder="1" applyAlignment="1">
      <alignment horizontal="left" vertical="top"/>
    </xf>
    <xf numFmtId="0" fontId="2" fillId="0" borderId="0" xfId="0" applyFont="1"/>
    <xf numFmtId="0" fontId="10" fillId="0" borderId="0" xfId="0" applyFont="1"/>
    <xf numFmtId="41" fontId="6" fillId="0" borderId="0" xfId="0" applyNumberFormat="1" applyFont="1"/>
    <xf numFmtId="49" fontId="10" fillId="0" borderId="0" xfId="1" applyNumberFormat="1" applyFont="1" applyFill="1" applyBorder="1" applyAlignment="1">
      <alignment horizontal="center" vertical="top"/>
    </xf>
    <xf numFmtId="164" fontId="4" fillId="4" borderId="2" xfId="1" applyNumberFormat="1" applyFont="1" applyFill="1" applyBorder="1" applyAlignment="1"/>
    <xf numFmtId="49" fontId="6" fillId="0" borderId="0" xfId="1" applyNumberFormat="1" applyFont="1" applyAlignment="1">
      <alignment horizontal="left"/>
    </xf>
    <xf numFmtId="164" fontId="4" fillId="0" borderId="0" xfId="1" applyNumberFormat="1" applyFont="1" applyAlignment="1">
      <alignment horizontal="left" indent="4"/>
    </xf>
    <xf numFmtId="49" fontId="6" fillId="8" borderId="3" xfId="1" applyNumberFormat="1" applyFont="1" applyFill="1" applyBorder="1" applyAlignment="1">
      <alignment wrapText="1"/>
    </xf>
    <xf numFmtId="49" fontId="4" fillId="0" borderId="0" xfId="1" applyNumberFormat="1" applyFont="1" applyAlignment="1">
      <alignment horizontal="left" wrapText="1" indent="2"/>
    </xf>
    <xf numFmtId="165" fontId="4" fillId="9" borderId="2" xfId="2" applyNumberFormat="1" applyFont="1" applyFill="1" applyBorder="1" applyAlignment="1"/>
    <xf numFmtId="0" fontId="4" fillId="0" borderId="0" xfId="0" applyFont="1" applyAlignment="1">
      <alignment horizontal="center" wrapText="1"/>
    </xf>
    <xf numFmtId="0" fontId="6"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AC81F-7EB1-489B-BF8F-0F40FD0136B3}">
  <sheetPr>
    <tabColor theme="6" tint="0.59999389629810485"/>
  </sheetPr>
  <dimension ref="A1:AE467"/>
  <sheetViews>
    <sheetView tabSelected="1" workbookViewId="0">
      <pane xSplit="5" ySplit="10" topLeftCell="F11" activePane="bottomRight" state="frozen"/>
      <selection pane="topRight" activeCell="F1" sqref="F1"/>
      <selection pane="bottomLeft" activeCell="A11" sqref="A11"/>
      <selection pane="bottomRight" activeCell="E21" sqref="E21"/>
    </sheetView>
  </sheetViews>
  <sheetFormatPr defaultColWidth="9.140625" defaultRowHeight="12.75" outlineLevelRow="2" x14ac:dyDescent="0.2"/>
  <cols>
    <col min="1" max="1" width="6.42578125" style="1" customWidth="1"/>
    <col min="2" max="2" width="17.85546875" style="2" hidden="1" customWidth="1"/>
    <col min="3" max="3" width="10.42578125" style="2" customWidth="1"/>
    <col min="4" max="4" width="94.140625" style="4" customWidth="1"/>
    <col min="5" max="5" width="18.140625" style="77" customWidth="1"/>
    <col min="6" max="20" width="16.140625" style="17" customWidth="1"/>
    <col min="21" max="21" width="20.7109375" style="17" bestFit="1" customWidth="1"/>
    <col min="22" max="30" width="16.140625" style="17" customWidth="1"/>
    <col min="31" max="31" width="23.5703125" style="17" customWidth="1"/>
    <col min="32" max="16384" width="9.140625" style="4"/>
  </cols>
  <sheetData>
    <row r="1" spans="1:31" ht="57" x14ac:dyDescent="0.2">
      <c r="D1" s="3" t="s">
        <v>0</v>
      </c>
      <c r="E1" s="85"/>
      <c r="F1" s="85"/>
      <c r="G1" s="85"/>
      <c r="H1" s="85"/>
      <c r="I1" s="85"/>
      <c r="J1" s="85"/>
      <c r="K1" s="85"/>
      <c r="L1" s="85"/>
      <c r="M1" s="85"/>
      <c r="N1" s="85"/>
      <c r="O1" s="85"/>
      <c r="P1" s="85"/>
      <c r="Q1" s="85"/>
      <c r="R1" s="85"/>
      <c r="S1" s="4"/>
      <c r="T1" s="4"/>
      <c r="U1" s="4"/>
      <c r="V1" s="4"/>
      <c r="W1" s="4"/>
      <c r="X1" s="4"/>
      <c r="Y1" s="4"/>
      <c r="Z1" s="4"/>
      <c r="AA1" s="4"/>
      <c r="AB1" s="4"/>
      <c r="AC1" s="4"/>
      <c r="AD1" s="4"/>
      <c r="AE1" s="4"/>
    </row>
    <row r="2" spans="1:31" ht="17.100000000000001" customHeight="1" x14ac:dyDescent="0.2">
      <c r="D2" s="5" t="s">
        <v>1</v>
      </c>
      <c r="E2" s="4" t="s">
        <v>2</v>
      </c>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5" t="s">
        <v>3</v>
      </c>
      <c r="E3" s="4" t="s">
        <v>4</v>
      </c>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5" t="s">
        <v>5</v>
      </c>
      <c r="E4" s="4" t="s">
        <v>417</v>
      </c>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5" t="s">
        <v>6</v>
      </c>
      <c r="E5" s="4" t="s">
        <v>7</v>
      </c>
      <c r="F5" s="4"/>
      <c r="G5" s="4"/>
      <c r="H5" s="4"/>
      <c r="I5" s="4"/>
      <c r="J5" s="4"/>
      <c r="K5" s="4"/>
      <c r="L5" s="4"/>
      <c r="M5" s="4"/>
      <c r="N5" s="4"/>
      <c r="O5" s="4"/>
      <c r="P5" s="4"/>
      <c r="Q5" s="4"/>
      <c r="R5" s="4"/>
      <c r="S5" s="4"/>
      <c r="T5" s="4"/>
      <c r="U5" s="4"/>
      <c r="V5" s="4"/>
      <c r="W5" s="4"/>
      <c r="X5" s="4"/>
      <c r="Y5" s="4"/>
      <c r="Z5" s="4"/>
      <c r="AA5" s="4"/>
      <c r="AB5" s="4"/>
      <c r="AC5" s="4"/>
      <c r="AD5" s="4"/>
      <c r="AE5" s="4"/>
    </row>
    <row r="6" spans="1:31" ht="17.100000000000001" customHeight="1" x14ac:dyDescent="0.2">
      <c r="A6" s="7"/>
      <c r="B6" s="8"/>
      <c r="C6" s="8"/>
      <c r="D6" s="5"/>
      <c r="E6" s="4"/>
      <c r="F6" s="4"/>
      <c r="G6" s="4"/>
      <c r="H6" s="4"/>
      <c r="I6" s="4"/>
      <c r="J6" s="4"/>
      <c r="K6" s="4"/>
      <c r="L6" s="4"/>
      <c r="M6" s="4"/>
      <c r="N6" s="4"/>
      <c r="O6" s="4"/>
      <c r="P6" s="4"/>
      <c r="Q6" s="4"/>
      <c r="R6" s="4"/>
      <c r="S6" s="4"/>
      <c r="T6" s="4"/>
      <c r="U6" s="4"/>
      <c r="V6" s="4"/>
      <c r="W6" s="4"/>
      <c r="X6" s="4"/>
      <c r="Y6" s="4"/>
      <c r="Z6" s="4"/>
      <c r="AA6" s="4"/>
      <c r="AB6" s="4"/>
      <c r="AC6" s="4"/>
      <c r="AD6" s="4"/>
      <c r="AE6" s="4"/>
    </row>
    <row r="7" spans="1:31" ht="17.100000000000001" customHeight="1" x14ac:dyDescent="0.2">
      <c r="A7" s="7"/>
      <c r="B7" s="8"/>
      <c r="C7" s="8"/>
      <c r="D7" s="5"/>
      <c r="E7" s="86" t="s">
        <v>8</v>
      </c>
      <c r="F7" s="86"/>
      <c r="G7" s="86"/>
      <c r="H7" s="86"/>
      <c r="I7" s="86"/>
      <c r="J7" s="86"/>
      <c r="K7" s="4"/>
      <c r="L7" s="4"/>
      <c r="M7" s="4"/>
      <c r="N7" s="4"/>
      <c r="O7" s="4"/>
      <c r="P7" s="4"/>
      <c r="Q7" s="4"/>
      <c r="R7" s="4"/>
      <c r="S7" s="4"/>
      <c r="T7" s="4"/>
      <c r="U7" s="4"/>
      <c r="V7" s="4"/>
      <c r="W7" s="4"/>
      <c r="X7" s="4"/>
      <c r="Y7" s="4"/>
      <c r="Z7" s="4"/>
      <c r="AA7" s="4"/>
      <c r="AB7" s="4"/>
      <c r="AC7" s="4"/>
      <c r="AD7" s="4"/>
      <c r="AE7" s="4"/>
    </row>
    <row r="8" spans="1:31" ht="17.100000000000001" customHeight="1" x14ac:dyDescent="0.2">
      <c r="A8" s="7"/>
      <c r="B8" s="8"/>
      <c r="C8" s="8"/>
      <c r="D8" s="5"/>
      <c r="E8" s="4"/>
      <c r="F8" s="1" t="s">
        <v>9</v>
      </c>
      <c r="G8" s="1" t="s">
        <v>10</v>
      </c>
      <c r="H8" s="1" t="s">
        <v>11</v>
      </c>
      <c r="I8" s="1" t="s">
        <v>12</v>
      </c>
      <c r="J8" s="1" t="s">
        <v>13</v>
      </c>
      <c r="K8" s="1" t="s">
        <v>14</v>
      </c>
      <c r="L8" s="1" t="s">
        <v>15</v>
      </c>
      <c r="M8" s="1" t="s">
        <v>16</v>
      </c>
      <c r="N8" s="1" t="s">
        <v>17</v>
      </c>
      <c r="O8" s="1" t="s">
        <v>18</v>
      </c>
      <c r="P8" s="1" t="s">
        <v>19</v>
      </c>
      <c r="Q8" s="1" t="s">
        <v>20</v>
      </c>
      <c r="R8" s="1" t="s">
        <v>21</v>
      </c>
      <c r="S8" s="1" t="s">
        <v>22</v>
      </c>
      <c r="T8" s="1" t="s">
        <v>23</v>
      </c>
      <c r="U8" s="1" t="s">
        <v>24</v>
      </c>
      <c r="V8" s="1" t="s">
        <v>25</v>
      </c>
      <c r="W8" s="1" t="s">
        <v>26</v>
      </c>
      <c r="X8" s="1" t="s">
        <v>27</v>
      </c>
      <c r="Y8" s="1" t="s">
        <v>28</v>
      </c>
      <c r="Z8" s="1" t="s">
        <v>29</v>
      </c>
      <c r="AA8" s="1" t="s">
        <v>30</v>
      </c>
      <c r="AB8" s="1" t="s">
        <v>31</v>
      </c>
      <c r="AC8" s="1" t="s">
        <v>32</v>
      </c>
      <c r="AD8" s="1" t="s">
        <v>33</v>
      </c>
      <c r="AE8" s="1" t="s">
        <v>34</v>
      </c>
    </row>
    <row r="9" spans="1:31" ht="24.75" customHeight="1" x14ac:dyDescent="0.2">
      <c r="A9" s="9" t="s">
        <v>35</v>
      </c>
      <c r="B9" s="8"/>
      <c r="C9" s="8"/>
      <c r="D9" s="6" t="s">
        <v>36</v>
      </c>
      <c r="E9" s="10" t="s">
        <v>37</v>
      </c>
      <c r="F9" s="11" t="s">
        <v>38</v>
      </c>
      <c r="G9" s="11" t="s">
        <v>39</v>
      </c>
      <c r="H9" s="11" t="s">
        <v>40</v>
      </c>
      <c r="I9" s="11" t="s">
        <v>41</v>
      </c>
      <c r="J9" s="11" t="s">
        <v>42</v>
      </c>
      <c r="K9" s="11" t="s">
        <v>43</v>
      </c>
      <c r="L9" s="11" t="s">
        <v>44</v>
      </c>
      <c r="M9" s="12" t="s">
        <v>45</v>
      </c>
      <c r="N9" s="11" t="s">
        <v>46</v>
      </c>
      <c r="O9" s="11" t="s">
        <v>47</v>
      </c>
      <c r="P9" s="11" t="s">
        <v>48</v>
      </c>
      <c r="Q9" s="11" t="s">
        <v>49</v>
      </c>
      <c r="R9" s="11" t="s">
        <v>50</v>
      </c>
      <c r="S9" s="11" t="s">
        <v>51</v>
      </c>
      <c r="T9" s="11" t="s">
        <v>52</v>
      </c>
      <c r="U9" s="12" t="s">
        <v>53</v>
      </c>
      <c r="V9" s="11" t="s">
        <v>54</v>
      </c>
      <c r="W9" s="11" t="s">
        <v>55</v>
      </c>
      <c r="X9" s="12" t="s">
        <v>56</v>
      </c>
      <c r="Y9" s="12" t="s">
        <v>57</v>
      </c>
      <c r="Z9" s="12" t="s">
        <v>58</v>
      </c>
      <c r="AA9" s="11" t="s">
        <v>59</v>
      </c>
      <c r="AB9" s="11" t="s">
        <v>60</v>
      </c>
      <c r="AC9" s="11" t="s">
        <v>61</v>
      </c>
      <c r="AD9" s="11" t="s">
        <v>62</v>
      </c>
      <c r="AE9" s="11" t="s">
        <v>63</v>
      </c>
    </row>
    <row r="10" spans="1:31" ht="15.95" customHeight="1" x14ac:dyDescent="0.2">
      <c r="A10" s="1">
        <v>1</v>
      </c>
      <c r="D10" s="13" t="s">
        <v>64</v>
      </c>
      <c r="E10" s="14">
        <f>SUM(F10:AE10)</f>
        <v>639876409.89999998</v>
      </c>
      <c r="F10" s="15">
        <v>9323099.7100000083</v>
      </c>
      <c r="G10" s="15">
        <v>5460699.4399999995</v>
      </c>
      <c r="H10" s="15">
        <v>4883548.67</v>
      </c>
      <c r="I10" s="15">
        <v>5393500.8399999999</v>
      </c>
      <c r="J10" s="15">
        <v>22026596.230000004</v>
      </c>
      <c r="K10" s="15">
        <v>10745735.069999997</v>
      </c>
      <c r="L10" s="15">
        <v>120727370.58999997</v>
      </c>
      <c r="M10" s="15">
        <v>0</v>
      </c>
      <c r="N10" s="15">
        <v>30289950.650000006</v>
      </c>
      <c r="O10" s="15">
        <v>10416086.65</v>
      </c>
      <c r="P10" s="15">
        <v>63063786.179999992</v>
      </c>
      <c r="Q10" s="15">
        <v>9116627.7299999986</v>
      </c>
      <c r="R10" s="15">
        <v>12830927.800000001</v>
      </c>
      <c r="S10" s="15">
        <v>607930.25</v>
      </c>
      <c r="T10" s="15">
        <v>53764991.400000006</v>
      </c>
      <c r="U10" s="15">
        <v>82282576.469999969</v>
      </c>
      <c r="V10" s="15">
        <v>6878842.6600000001</v>
      </c>
      <c r="W10" s="15">
        <v>57065363.069999993</v>
      </c>
      <c r="X10" s="15">
        <v>36888407.699999996</v>
      </c>
      <c r="Y10" s="15">
        <v>15471323.920000004</v>
      </c>
      <c r="Z10" s="15">
        <v>2177822.7599999998</v>
      </c>
      <c r="AA10" s="15">
        <v>12633332.219999999</v>
      </c>
      <c r="AB10" s="15">
        <v>7234835.5199999977</v>
      </c>
      <c r="AC10" s="15">
        <v>54670226.899999991</v>
      </c>
      <c r="AD10" s="15">
        <v>3098658.1299999994</v>
      </c>
      <c r="AE10" s="15">
        <v>2824169.34</v>
      </c>
    </row>
    <row r="11" spans="1:31" ht="15.95" customHeight="1" x14ac:dyDescent="0.2">
      <c r="A11" s="1">
        <v>2</v>
      </c>
      <c r="D11" s="16" t="s">
        <v>65</v>
      </c>
      <c r="E11" s="17"/>
      <c r="H11" s="18"/>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5.95" customHeight="1" x14ac:dyDescent="0.2">
      <c r="A12" s="1">
        <v>3</v>
      </c>
      <c r="D12" s="16" t="s">
        <v>66</v>
      </c>
      <c r="E12" s="17"/>
      <c r="H12" s="18"/>
      <c r="I12" s="19"/>
      <c r="J12" s="19"/>
      <c r="K12" s="19"/>
      <c r="L12" s="19"/>
      <c r="M12" s="19"/>
      <c r="N12" s="19"/>
      <c r="O12" s="19"/>
      <c r="P12" s="19"/>
      <c r="Q12" s="19"/>
      <c r="R12" s="19"/>
      <c r="S12" s="19"/>
      <c r="T12" s="19"/>
      <c r="U12" s="19"/>
      <c r="V12" s="19"/>
      <c r="W12" s="19"/>
      <c r="X12" s="19"/>
      <c r="Y12" s="19"/>
      <c r="Z12" s="19"/>
      <c r="AA12" s="19"/>
      <c r="AB12" s="19"/>
      <c r="AC12" s="19"/>
      <c r="AD12" s="19"/>
      <c r="AE12" s="19"/>
    </row>
    <row r="13" spans="1:31" ht="15.95" customHeight="1" x14ac:dyDescent="0.2">
      <c r="A13" s="1">
        <v>4</v>
      </c>
      <c r="D13" s="16" t="s">
        <v>67</v>
      </c>
      <c r="E13" s="17"/>
      <c r="H13" s="18"/>
      <c r="I13" s="19"/>
      <c r="J13" s="19"/>
    </row>
    <row r="14" spans="1:31" ht="15.95" customHeight="1" x14ac:dyDescent="0.2">
      <c r="A14" s="1">
        <v>5</v>
      </c>
      <c r="D14" s="16" t="s">
        <v>68</v>
      </c>
      <c r="E14" s="17"/>
      <c r="H14" s="18"/>
      <c r="I14" s="19"/>
      <c r="J14" s="19"/>
    </row>
    <row r="15" spans="1:31" ht="15.95" customHeight="1" x14ac:dyDescent="0.2">
      <c r="A15" s="1">
        <v>6</v>
      </c>
      <c r="D15" s="16" t="s">
        <v>68</v>
      </c>
      <c r="E15" s="17"/>
      <c r="H15" s="18"/>
      <c r="I15" s="19"/>
      <c r="J15" s="19"/>
    </row>
    <row r="16" spans="1:31" ht="15.95" customHeight="1" thickBot="1" x14ac:dyDescent="0.25">
      <c r="A16" s="1">
        <v>7</v>
      </c>
      <c r="D16" s="20" t="s">
        <v>69</v>
      </c>
      <c r="E16" s="20">
        <f>SUM(F16:AE16)</f>
        <v>639876409.89999998</v>
      </c>
      <c r="F16" s="20">
        <f>SUM(F10:F15)</f>
        <v>9323099.7100000083</v>
      </c>
      <c r="G16" s="20">
        <f t="shared" ref="G16:AE16" si="0">SUM(G10:G15)</f>
        <v>5460699.4399999995</v>
      </c>
      <c r="H16" s="20">
        <f t="shared" si="0"/>
        <v>4883548.67</v>
      </c>
      <c r="I16" s="20">
        <f t="shared" si="0"/>
        <v>5393500.8399999999</v>
      </c>
      <c r="J16" s="20">
        <f t="shared" si="0"/>
        <v>22026596.230000004</v>
      </c>
      <c r="K16" s="20">
        <f t="shared" si="0"/>
        <v>10745735.069999997</v>
      </c>
      <c r="L16" s="20">
        <f t="shared" si="0"/>
        <v>120727370.58999997</v>
      </c>
      <c r="M16" s="20">
        <f t="shared" si="0"/>
        <v>0</v>
      </c>
      <c r="N16" s="20">
        <f t="shared" si="0"/>
        <v>30289950.650000006</v>
      </c>
      <c r="O16" s="20">
        <f t="shared" si="0"/>
        <v>10416086.65</v>
      </c>
      <c r="P16" s="20">
        <f t="shared" si="0"/>
        <v>63063786.179999992</v>
      </c>
      <c r="Q16" s="20">
        <f t="shared" si="0"/>
        <v>9116627.7299999986</v>
      </c>
      <c r="R16" s="20">
        <f t="shared" si="0"/>
        <v>12830927.800000001</v>
      </c>
      <c r="S16" s="20">
        <f t="shared" si="0"/>
        <v>607930.25</v>
      </c>
      <c r="T16" s="20">
        <f t="shared" si="0"/>
        <v>53764991.400000006</v>
      </c>
      <c r="U16" s="20">
        <f t="shared" si="0"/>
        <v>82282576.469999969</v>
      </c>
      <c r="V16" s="20">
        <f t="shared" si="0"/>
        <v>6878842.6600000001</v>
      </c>
      <c r="W16" s="20">
        <f t="shared" si="0"/>
        <v>57065363.069999993</v>
      </c>
      <c r="X16" s="20">
        <f t="shared" si="0"/>
        <v>36888407.699999996</v>
      </c>
      <c r="Y16" s="20">
        <f t="shared" si="0"/>
        <v>15471323.920000004</v>
      </c>
      <c r="Z16" s="20">
        <f t="shared" si="0"/>
        <v>2177822.7599999998</v>
      </c>
      <c r="AA16" s="20">
        <f t="shared" si="0"/>
        <v>12633332.219999999</v>
      </c>
      <c r="AB16" s="20">
        <f t="shared" si="0"/>
        <v>7234835.5199999977</v>
      </c>
      <c r="AC16" s="20">
        <f t="shared" si="0"/>
        <v>54670226.899999991</v>
      </c>
      <c r="AD16" s="20">
        <f t="shared" si="0"/>
        <v>3098658.1299999994</v>
      </c>
      <c r="AE16" s="20">
        <f t="shared" si="0"/>
        <v>2824169.34</v>
      </c>
    </row>
    <row r="17" spans="1:31" ht="15.95" customHeight="1" thickTop="1" x14ac:dyDescent="0.2">
      <c r="A17" s="1">
        <v>8</v>
      </c>
      <c r="D17" s="21" t="s">
        <v>70</v>
      </c>
      <c r="E17" s="22">
        <f t="shared" ref="E17:AE17" si="1">E16</f>
        <v>639876409.89999998</v>
      </c>
      <c r="F17" s="22">
        <f t="shared" si="1"/>
        <v>9323099.7100000083</v>
      </c>
      <c r="G17" s="22">
        <f t="shared" si="1"/>
        <v>5460699.4399999995</v>
      </c>
      <c r="H17" s="22">
        <f t="shared" si="1"/>
        <v>4883548.67</v>
      </c>
      <c r="I17" s="22">
        <f t="shared" si="1"/>
        <v>5393500.8399999999</v>
      </c>
      <c r="J17" s="22">
        <f t="shared" si="1"/>
        <v>22026596.230000004</v>
      </c>
      <c r="K17" s="22">
        <f t="shared" si="1"/>
        <v>10745735.069999997</v>
      </c>
      <c r="L17" s="22">
        <f t="shared" si="1"/>
        <v>120727370.58999997</v>
      </c>
      <c r="M17" s="22">
        <f t="shared" si="1"/>
        <v>0</v>
      </c>
      <c r="N17" s="22">
        <f t="shared" si="1"/>
        <v>30289950.650000006</v>
      </c>
      <c r="O17" s="22">
        <f t="shared" si="1"/>
        <v>10416086.65</v>
      </c>
      <c r="P17" s="22">
        <f t="shared" si="1"/>
        <v>63063786.179999992</v>
      </c>
      <c r="Q17" s="22">
        <f t="shared" si="1"/>
        <v>9116627.7299999986</v>
      </c>
      <c r="R17" s="22">
        <f t="shared" si="1"/>
        <v>12830927.800000001</v>
      </c>
      <c r="S17" s="22">
        <f t="shared" si="1"/>
        <v>607930.25</v>
      </c>
      <c r="T17" s="22">
        <f t="shared" si="1"/>
        <v>53764991.400000006</v>
      </c>
      <c r="U17" s="22">
        <f t="shared" si="1"/>
        <v>82282576.469999969</v>
      </c>
      <c r="V17" s="22">
        <f t="shared" si="1"/>
        <v>6878842.6600000001</v>
      </c>
      <c r="W17" s="22">
        <f t="shared" si="1"/>
        <v>57065363.069999993</v>
      </c>
      <c r="X17" s="22">
        <f t="shared" si="1"/>
        <v>36888407.699999996</v>
      </c>
      <c r="Y17" s="22">
        <f t="shared" si="1"/>
        <v>15471323.920000004</v>
      </c>
      <c r="Z17" s="22">
        <f t="shared" si="1"/>
        <v>2177822.7599999998</v>
      </c>
      <c r="AA17" s="22">
        <f t="shared" si="1"/>
        <v>12633332.219999999</v>
      </c>
      <c r="AB17" s="22">
        <f t="shared" si="1"/>
        <v>7234835.5199999977</v>
      </c>
      <c r="AC17" s="22">
        <f t="shared" si="1"/>
        <v>54670226.899999991</v>
      </c>
      <c r="AD17" s="22">
        <f t="shared" si="1"/>
        <v>3098658.1299999994</v>
      </c>
      <c r="AE17" s="22">
        <f t="shared" si="1"/>
        <v>2824169.34</v>
      </c>
    </row>
    <row r="18" spans="1:31" ht="25.5" x14ac:dyDescent="0.2">
      <c r="A18" s="1">
        <v>9</v>
      </c>
      <c r="D18" s="23" t="s">
        <v>71</v>
      </c>
      <c r="E18" s="24"/>
      <c r="F18" s="24"/>
      <c r="G18" s="24"/>
      <c r="H18" s="24"/>
      <c r="I18" s="24"/>
      <c r="J18" s="24"/>
      <c r="K18" s="4"/>
      <c r="L18" s="4"/>
      <c r="M18" s="4"/>
      <c r="N18" s="4"/>
      <c r="O18" s="4"/>
      <c r="P18" s="4"/>
      <c r="Q18" s="4"/>
      <c r="R18" s="4"/>
      <c r="S18" s="4"/>
      <c r="T18" s="4"/>
      <c r="U18" s="4"/>
      <c r="V18" s="4"/>
      <c r="W18" s="4"/>
      <c r="X18" s="4"/>
      <c r="Y18" s="4"/>
      <c r="Z18" s="4"/>
      <c r="AA18" s="4"/>
      <c r="AB18" s="4"/>
      <c r="AC18" s="4"/>
      <c r="AD18" s="4"/>
      <c r="AE18" s="4"/>
    </row>
    <row r="19" spans="1:31" ht="15.95" customHeight="1" x14ac:dyDescent="0.2">
      <c r="A19" s="1">
        <v>10</v>
      </c>
      <c r="D19" s="6" t="s">
        <v>72</v>
      </c>
      <c r="E19" s="6"/>
      <c r="F19" s="6"/>
      <c r="G19" s="6"/>
      <c r="H19" s="6"/>
      <c r="I19" s="6"/>
      <c r="J19" s="6"/>
      <c r="K19" s="4"/>
      <c r="L19" s="4"/>
      <c r="M19" s="4"/>
      <c r="N19" s="4"/>
      <c r="O19" s="4"/>
      <c r="P19" s="4"/>
      <c r="Q19" s="4"/>
      <c r="R19" s="4"/>
      <c r="S19" s="4"/>
      <c r="T19" s="4"/>
      <c r="U19" s="4"/>
      <c r="V19" s="4"/>
      <c r="W19" s="4"/>
      <c r="X19" s="4"/>
      <c r="Y19" s="4"/>
      <c r="Z19" s="4"/>
      <c r="AA19" s="4"/>
      <c r="AB19" s="4"/>
      <c r="AC19" s="4"/>
      <c r="AD19" s="4"/>
      <c r="AE19" s="4"/>
    </row>
    <row r="20" spans="1:31" ht="15.95" customHeight="1" x14ac:dyDescent="0.2">
      <c r="A20" s="1">
        <v>11</v>
      </c>
      <c r="D20" s="16" t="s">
        <v>73</v>
      </c>
      <c r="E20" s="25">
        <f t="shared" ref="E20:E24" si="2">SUM(F20:AE20)</f>
        <v>5784689</v>
      </c>
      <c r="F20" s="25">
        <v>76954</v>
      </c>
      <c r="G20" s="25">
        <v>49758</v>
      </c>
      <c r="H20" s="25">
        <v>38719</v>
      </c>
      <c r="I20" s="25">
        <v>49175</v>
      </c>
      <c r="J20" s="25">
        <v>118947</v>
      </c>
      <c r="K20" s="25">
        <v>102067</v>
      </c>
      <c r="L20" s="25">
        <v>1136663</v>
      </c>
      <c r="M20" s="25">
        <v>0</v>
      </c>
      <c r="N20" s="25">
        <v>255096</v>
      </c>
      <c r="O20" s="25">
        <v>97528</v>
      </c>
      <c r="P20" s="25">
        <v>580957</v>
      </c>
      <c r="Q20" s="25">
        <v>96009</v>
      </c>
      <c r="R20" s="25">
        <v>120234</v>
      </c>
      <c r="S20" s="25">
        <v>11417</v>
      </c>
      <c r="T20" s="25">
        <v>569736</v>
      </c>
      <c r="U20" s="25">
        <v>724213</v>
      </c>
      <c r="V20" s="25">
        <v>70128</v>
      </c>
      <c r="W20" s="25">
        <v>536528</v>
      </c>
      <c r="X20" s="25">
        <v>254423</v>
      </c>
      <c r="Y20" s="25">
        <v>143018</v>
      </c>
      <c r="Z20" s="25">
        <v>30429</v>
      </c>
      <c r="AA20" s="25">
        <v>106184</v>
      </c>
      <c r="AB20" s="25">
        <v>49435</v>
      </c>
      <c r="AC20" s="25">
        <v>510493</v>
      </c>
      <c r="AD20" s="25">
        <v>30490</v>
      </c>
      <c r="AE20" s="25">
        <v>26088</v>
      </c>
    </row>
    <row r="21" spans="1:31" ht="15.95" customHeight="1" x14ac:dyDescent="0.2">
      <c r="A21" s="1">
        <v>12</v>
      </c>
      <c r="D21" s="16" t="s">
        <v>74</v>
      </c>
      <c r="E21" s="25">
        <f t="shared" si="2"/>
        <v>5925344.169999999</v>
      </c>
      <c r="F21" s="25">
        <v>85693.31</v>
      </c>
      <c r="G21" s="25">
        <v>52738.78</v>
      </c>
      <c r="H21" s="25">
        <v>46403.7</v>
      </c>
      <c r="I21" s="25">
        <v>54077.71</v>
      </c>
      <c r="J21" s="25">
        <v>239083.13000000006</v>
      </c>
      <c r="K21" s="25">
        <v>90106.1</v>
      </c>
      <c r="L21" s="25">
        <v>1153469.6499999999</v>
      </c>
      <c r="M21" s="25">
        <v>0</v>
      </c>
      <c r="N21" s="25">
        <v>302866.94</v>
      </c>
      <c r="O21" s="25">
        <v>80964.87</v>
      </c>
      <c r="P21" s="25">
        <v>514286.48</v>
      </c>
      <c r="Q21" s="25">
        <v>76478.11</v>
      </c>
      <c r="R21" s="25">
        <v>141951</v>
      </c>
      <c r="S21" s="25">
        <v>6440.4299999999994</v>
      </c>
      <c r="T21" s="25">
        <v>515574.88999999996</v>
      </c>
      <c r="U21" s="25">
        <v>925968.14</v>
      </c>
      <c r="V21" s="25">
        <v>60457.220000000008</v>
      </c>
      <c r="W21" s="25">
        <v>405858.55</v>
      </c>
      <c r="X21" s="25">
        <v>293119.28000000003</v>
      </c>
      <c r="Y21" s="25">
        <v>126426.1</v>
      </c>
      <c r="Z21" s="25">
        <v>19593.150000000001</v>
      </c>
      <c r="AA21" s="25">
        <v>131162.65</v>
      </c>
      <c r="AB21" s="25">
        <v>69222.38</v>
      </c>
      <c r="AC21" s="25">
        <v>488415.52</v>
      </c>
      <c r="AD21" s="25">
        <v>19556.809999999998</v>
      </c>
      <c r="AE21" s="25">
        <v>25429.27</v>
      </c>
    </row>
    <row r="22" spans="1:31" ht="26.25" customHeight="1" x14ac:dyDescent="0.2">
      <c r="A22" s="26">
        <v>13</v>
      </c>
      <c r="D22" s="27" t="s">
        <v>75</v>
      </c>
      <c r="E22" s="25">
        <f t="shared" si="2"/>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row>
    <row r="23" spans="1:31" ht="26.25" customHeight="1" x14ac:dyDescent="0.2">
      <c r="A23" s="26">
        <v>14</v>
      </c>
      <c r="D23" s="27" t="s">
        <v>68</v>
      </c>
      <c r="E23" s="25">
        <f t="shared" si="2"/>
        <v>0</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ht="15.95" customHeight="1" x14ac:dyDescent="0.2">
      <c r="A24" s="1">
        <v>15</v>
      </c>
      <c r="D24" s="28" t="s">
        <v>76</v>
      </c>
      <c r="E24" s="29">
        <f t="shared" si="2"/>
        <v>11710033.170000002</v>
      </c>
      <c r="F24" s="29">
        <f>SUM(F20:F23)</f>
        <v>162647.31</v>
      </c>
      <c r="G24" s="29">
        <f t="shared" ref="G24:AE24" si="3">SUM(G20:G23)</f>
        <v>102496.78</v>
      </c>
      <c r="H24" s="29">
        <f t="shared" si="3"/>
        <v>85122.7</v>
      </c>
      <c r="I24" s="29">
        <f t="shared" si="3"/>
        <v>103252.70999999999</v>
      </c>
      <c r="J24" s="29">
        <f t="shared" si="3"/>
        <v>358030.13000000006</v>
      </c>
      <c r="K24" s="29">
        <f t="shared" si="3"/>
        <v>192173.1</v>
      </c>
      <c r="L24" s="29">
        <f t="shared" si="3"/>
        <v>2290132.65</v>
      </c>
      <c r="M24" s="29">
        <f t="shared" si="3"/>
        <v>0</v>
      </c>
      <c r="N24" s="29">
        <f t="shared" si="3"/>
        <v>557962.93999999994</v>
      </c>
      <c r="O24" s="29">
        <f t="shared" si="3"/>
        <v>178492.87</v>
      </c>
      <c r="P24" s="29">
        <f t="shared" si="3"/>
        <v>1095243.48</v>
      </c>
      <c r="Q24" s="29">
        <f t="shared" si="3"/>
        <v>172487.11</v>
      </c>
      <c r="R24" s="29">
        <f t="shared" si="3"/>
        <v>262185</v>
      </c>
      <c r="S24" s="29">
        <f t="shared" si="3"/>
        <v>17857.43</v>
      </c>
      <c r="T24" s="29">
        <f t="shared" si="3"/>
        <v>1085310.8899999999</v>
      </c>
      <c r="U24" s="29">
        <f t="shared" si="3"/>
        <v>1650181.1400000001</v>
      </c>
      <c r="V24" s="29">
        <f t="shared" si="3"/>
        <v>130585.22</v>
      </c>
      <c r="W24" s="29">
        <f t="shared" si="3"/>
        <v>942386.55</v>
      </c>
      <c r="X24" s="29">
        <f t="shared" si="3"/>
        <v>547542.28</v>
      </c>
      <c r="Y24" s="29">
        <f t="shared" si="3"/>
        <v>269444.09999999998</v>
      </c>
      <c r="Z24" s="29">
        <f t="shared" si="3"/>
        <v>50022.15</v>
      </c>
      <c r="AA24" s="29">
        <f t="shared" si="3"/>
        <v>237346.65</v>
      </c>
      <c r="AB24" s="29">
        <f t="shared" si="3"/>
        <v>118657.38</v>
      </c>
      <c r="AC24" s="29">
        <f t="shared" si="3"/>
        <v>998908.52</v>
      </c>
      <c r="AD24" s="29">
        <f t="shared" si="3"/>
        <v>50046.81</v>
      </c>
      <c r="AE24" s="29">
        <f t="shared" si="3"/>
        <v>51517.270000000004</v>
      </c>
    </row>
    <row r="25" spans="1:31" ht="15.95" customHeight="1" x14ac:dyDescent="0.2">
      <c r="A25" s="1">
        <v>16</v>
      </c>
      <c r="D25" s="30" t="s">
        <v>77</v>
      </c>
      <c r="E25" s="30"/>
      <c r="F25" s="30"/>
      <c r="G25" s="30"/>
      <c r="H25" s="30"/>
      <c r="I25" s="30"/>
      <c r="J25" s="30"/>
      <c r="K25" s="4"/>
      <c r="L25" s="4"/>
      <c r="M25" s="4"/>
      <c r="N25" s="4"/>
      <c r="O25" s="4"/>
      <c r="P25" s="4"/>
      <c r="Q25" s="4"/>
      <c r="R25" s="4"/>
      <c r="S25" s="4"/>
      <c r="T25" s="4"/>
      <c r="U25" s="4"/>
      <c r="V25" s="4"/>
      <c r="W25" s="4"/>
      <c r="X25" s="4"/>
      <c r="Y25" s="4"/>
      <c r="Z25" s="4"/>
      <c r="AA25" s="4"/>
      <c r="AB25" s="4"/>
      <c r="AC25" s="4"/>
      <c r="AD25" s="4"/>
      <c r="AE25" s="4"/>
    </row>
    <row r="26" spans="1:31" ht="15.95" hidden="1" customHeight="1" x14ac:dyDescent="0.2">
      <c r="B26" s="8" t="s">
        <v>78</v>
      </c>
      <c r="C26" s="8" t="s">
        <v>79</v>
      </c>
      <c r="D26" s="8" t="s">
        <v>80</v>
      </c>
      <c r="E26" s="30"/>
      <c r="F26" s="30"/>
      <c r="G26" s="30"/>
      <c r="H26" s="30"/>
      <c r="I26" s="30"/>
      <c r="J26" s="30"/>
      <c r="K26" s="4"/>
      <c r="L26" s="4"/>
      <c r="M26" s="4"/>
      <c r="N26" s="4"/>
      <c r="O26" s="4"/>
      <c r="P26" s="4"/>
      <c r="Q26" s="4"/>
      <c r="R26" s="4"/>
      <c r="S26" s="4"/>
      <c r="T26" s="4"/>
      <c r="U26" s="4"/>
      <c r="V26" s="4"/>
      <c r="W26" s="4"/>
      <c r="X26" s="4"/>
      <c r="Y26" s="4"/>
      <c r="Z26" s="4"/>
      <c r="AA26" s="4"/>
      <c r="AB26" s="4"/>
      <c r="AC26" s="4"/>
      <c r="AD26" s="4"/>
      <c r="AE26" s="4"/>
    </row>
    <row r="27" spans="1:31" s="35" customFormat="1" ht="15.95" hidden="1" customHeight="1" outlineLevel="2" x14ac:dyDescent="0.2">
      <c r="A27" s="31"/>
      <c r="B27" s="32" t="s">
        <v>81</v>
      </c>
      <c r="C27" s="32" t="s">
        <v>82</v>
      </c>
      <c r="D27" s="32" t="s">
        <v>83</v>
      </c>
      <c r="E27" s="33">
        <f t="shared" ref="E27:E47" si="4">SUM(F27:AE27)</f>
        <v>11672.560000000001</v>
      </c>
      <c r="F27" s="34">
        <v>1682.91</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9989.6500000000015</v>
      </c>
      <c r="AD27" s="34">
        <v>0</v>
      </c>
      <c r="AE27" s="34">
        <v>0</v>
      </c>
    </row>
    <row r="28" spans="1:31" s="35" customFormat="1" ht="15.95" hidden="1" customHeight="1" outlineLevel="2" x14ac:dyDescent="0.2">
      <c r="A28" s="31"/>
      <c r="B28" s="32" t="s">
        <v>81</v>
      </c>
      <c r="C28" s="32" t="s">
        <v>84</v>
      </c>
      <c r="D28" s="32" t="s">
        <v>85</v>
      </c>
      <c r="E28" s="33">
        <f t="shared" si="4"/>
        <v>359801.51999999996</v>
      </c>
      <c r="F28" s="34">
        <v>0</v>
      </c>
      <c r="G28" s="34">
        <v>103023.92</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256777.59999999998</v>
      </c>
      <c r="AD28" s="34">
        <v>0</v>
      </c>
      <c r="AE28" s="34">
        <v>0</v>
      </c>
    </row>
    <row r="29" spans="1:31" s="35" customFormat="1" ht="15.95" hidden="1" customHeight="1" outlineLevel="2" x14ac:dyDescent="0.2">
      <c r="A29" s="31"/>
      <c r="B29" s="32" t="s">
        <v>81</v>
      </c>
      <c r="C29" s="32" t="s">
        <v>86</v>
      </c>
      <c r="D29" s="32" t="s">
        <v>87</v>
      </c>
      <c r="E29" s="33">
        <f t="shared" si="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row>
    <row r="30" spans="1:31" s="35" customFormat="1" ht="15.95" hidden="1" customHeight="1" outlineLevel="2" x14ac:dyDescent="0.2">
      <c r="A30" s="31"/>
      <c r="B30" s="32" t="s">
        <v>81</v>
      </c>
      <c r="C30" s="32" t="s">
        <v>88</v>
      </c>
      <c r="D30" s="32" t="s">
        <v>89</v>
      </c>
      <c r="E30" s="33">
        <f t="shared" si="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row>
    <row r="31" spans="1:31" s="35" customFormat="1" ht="15.95" hidden="1" customHeight="1" outlineLevel="2" x14ac:dyDescent="0.2">
      <c r="A31" s="31"/>
      <c r="B31" s="32" t="s">
        <v>81</v>
      </c>
      <c r="C31" s="32" t="s">
        <v>90</v>
      </c>
      <c r="D31" s="32" t="s">
        <v>91</v>
      </c>
      <c r="E31" s="33">
        <f t="shared" si="4"/>
        <v>69339.959999999992</v>
      </c>
      <c r="F31" s="34">
        <v>0</v>
      </c>
      <c r="G31" s="34">
        <v>0</v>
      </c>
      <c r="H31" s="34">
        <v>0</v>
      </c>
      <c r="I31" s="34">
        <v>69339.959999999992</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row>
    <row r="32" spans="1:31" s="35" customFormat="1" ht="15.95" hidden="1" customHeight="1" outlineLevel="2" x14ac:dyDescent="0.2">
      <c r="A32" s="31"/>
      <c r="B32" s="32" t="s">
        <v>81</v>
      </c>
      <c r="C32" s="32" t="s">
        <v>92</v>
      </c>
      <c r="D32" s="32" t="s">
        <v>93</v>
      </c>
      <c r="E32" s="33">
        <f t="shared" si="4"/>
        <v>216038.79</v>
      </c>
      <c r="F32" s="34">
        <v>0</v>
      </c>
      <c r="G32" s="34">
        <v>0</v>
      </c>
      <c r="H32" s="34">
        <v>0</v>
      </c>
      <c r="I32" s="34">
        <v>0</v>
      </c>
      <c r="J32" s="34">
        <v>216038.79</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row>
    <row r="33" spans="1:31" s="35" customFormat="1" ht="15.95" hidden="1" customHeight="1" outlineLevel="2" x14ac:dyDescent="0.2">
      <c r="A33" s="31"/>
      <c r="B33" s="32" t="s">
        <v>81</v>
      </c>
      <c r="C33" s="32" t="s">
        <v>94</v>
      </c>
      <c r="D33" s="32" t="s">
        <v>95</v>
      </c>
      <c r="E33" s="33">
        <f t="shared" si="4"/>
        <v>216044.04</v>
      </c>
      <c r="F33" s="34">
        <v>0</v>
      </c>
      <c r="G33" s="34">
        <v>0</v>
      </c>
      <c r="H33" s="34">
        <v>0</v>
      </c>
      <c r="I33" s="34">
        <v>0</v>
      </c>
      <c r="J33" s="34">
        <v>0</v>
      </c>
      <c r="K33" s="34">
        <v>126512.09000000001</v>
      </c>
      <c r="L33" s="34">
        <v>0</v>
      </c>
      <c r="M33" s="34">
        <v>0</v>
      </c>
      <c r="N33" s="34">
        <v>0</v>
      </c>
      <c r="O33" s="34">
        <v>0</v>
      </c>
      <c r="P33" s="34">
        <v>89531.95</v>
      </c>
      <c r="Q33" s="34">
        <v>0</v>
      </c>
      <c r="R33" s="34">
        <v>0</v>
      </c>
      <c r="S33" s="34">
        <v>0</v>
      </c>
      <c r="T33" s="34">
        <v>0</v>
      </c>
      <c r="U33" s="34">
        <v>0</v>
      </c>
      <c r="V33" s="34">
        <v>0</v>
      </c>
      <c r="W33" s="34">
        <v>0</v>
      </c>
      <c r="X33" s="34">
        <v>0</v>
      </c>
      <c r="Y33" s="34">
        <v>0</v>
      </c>
      <c r="Z33" s="34">
        <v>0</v>
      </c>
      <c r="AA33" s="34">
        <v>0</v>
      </c>
      <c r="AB33" s="34">
        <v>0</v>
      </c>
      <c r="AC33" s="34">
        <v>0</v>
      </c>
      <c r="AD33" s="34">
        <v>0</v>
      </c>
      <c r="AE33" s="34">
        <v>0</v>
      </c>
    </row>
    <row r="34" spans="1:31" s="35" customFormat="1" ht="15.95" hidden="1" customHeight="1" outlineLevel="2" x14ac:dyDescent="0.2">
      <c r="A34" s="31"/>
      <c r="B34" s="32" t="s">
        <v>81</v>
      </c>
      <c r="C34" s="32" t="s">
        <v>96</v>
      </c>
      <c r="D34" s="32" t="s">
        <v>97</v>
      </c>
      <c r="E34" s="33">
        <f t="shared" si="4"/>
        <v>474638.56999999995</v>
      </c>
      <c r="F34" s="34">
        <v>0</v>
      </c>
      <c r="G34" s="34">
        <v>0</v>
      </c>
      <c r="H34" s="34">
        <v>0</v>
      </c>
      <c r="I34" s="34">
        <v>0</v>
      </c>
      <c r="J34" s="34">
        <v>0</v>
      </c>
      <c r="K34" s="34">
        <v>0</v>
      </c>
      <c r="L34" s="34">
        <v>445517.72</v>
      </c>
      <c r="M34" s="34">
        <v>0</v>
      </c>
      <c r="N34" s="34">
        <v>0</v>
      </c>
      <c r="O34" s="34">
        <v>0</v>
      </c>
      <c r="P34" s="34">
        <v>0</v>
      </c>
      <c r="Q34" s="34">
        <v>0</v>
      </c>
      <c r="R34" s="34">
        <v>0</v>
      </c>
      <c r="S34" s="34">
        <v>0</v>
      </c>
      <c r="T34" s="34">
        <v>0</v>
      </c>
      <c r="U34" s="34">
        <v>0</v>
      </c>
      <c r="V34" s="34">
        <v>0</v>
      </c>
      <c r="W34" s="34">
        <v>0</v>
      </c>
      <c r="X34" s="34">
        <v>0</v>
      </c>
      <c r="Y34" s="34">
        <v>29120.850000000002</v>
      </c>
      <c r="Z34" s="34">
        <v>0</v>
      </c>
      <c r="AA34" s="34">
        <v>0</v>
      </c>
      <c r="AB34" s="34">
        <v>0</v>
      </c>
      <c r="AC34" s="34">
        <v>0</v>
      </c>
      <c r="AD34" s="34">
        <v>0</v>
      </c>
      <c r="AE34" s="34">
        <v>0</v>
      </c>
    </row>
    <row r="35" spans="1:31" s="35" customFormat="1" ht="15.95" hidden="1" customHeight="1" outlineLevel="2" x14ac:dyDescent="0.2">
      <c r="A35" s="31"/>
      <c r="B35" s="32" t="s">
        <v>81</v>
      </c>
      <c r="C35" s="32" t="s">
        <v>98</v>
      </c>
      <c r="D35" s="32" t="s">
        <v>99</v>
      </c>
      <c r="E35" s="33">
        <f t="shared" si="4"/>
        <v>0</v>
      </c>
      <c r="F35" s="34">
        <v>0</v>
      </c>
      <c r="G35" s="34">
        <v>0</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34">
        <v>0</v>
      </c>
    </row>
    <row r="36" spans="1:31" s="35" customFormat="1" ht="15.95" hidden="1" customHeight="1" outlineLevel="2" x14ac:dyDescent="0.2">
      <c r="A36" s="31"/>
      <c r="B36" s="32" t="s">
        <v>81</v>
      </c>
      <c r="C36" s="32" t="s">
        <v>100</v>
      </c>
      <c r="D36" s="32" t="s">
        <v>101</v>
      </c>
      <c r="E36" s="33">
        <f t="shared" si="4"/>
        <v>139303.57000000004</v>
      </c>
      <c r="F36" s="34">
        <v>0</v>
      </c>
      <c r="G36" s="34">
        <v>0</v>
      </c>
      <c r="H36" s="34">
        <v>0</v>
      </c>
      <c r="I36" s="34">
        <v>0</v>
      </c>
      <c r="J36" s="34">
        <v>0</v>
      </c>
      <c r="K36" s="34">
        <v>0</v>
      </c>
      <c r="L36" s="34">
        <v>0</v>
      </c>
      <c r="M36" s="34">
        <v>0</v>
      </c>
      <c r="N36" s="34">
        <v>0</v>
      </c>
      <c r="O36" s="34">
        <v>139051.78000000003</v>
      </c>
      <c r="P36" s="34">
        <v>251.79</v>
      </c>
      <c r="Q36" s="34">
        <v>0</v>
      </c>
      <c r="R36" s="34">
        <v>0</v>
      </c>
      <c r="S36" s="34">
        <v>0</v>
      </c>
      <c r="T36" s="34">
        <v>0</v>
      </c>
      <c r="U36" s="34">
        <v>0</v>
      </c>
      <c r="V36" s="34">
        <v>0</v>
      </c>
      <c r="W36" s="34">
        <v>0</v>
      </c>
      <c r="X36" s="34">
        <v>0</v>
      </c>
      <c r="Y36" s="34">
        <v>0</v>
      </c>
      <c r="Z36" s="34">
        <v>0</v>
      </c>
      <c r="AA36" s="34">
        <v>0</v>
      </c>
      <c r="AB36" s="34">
        <v>0</v>
      </c>
      <c r="AC36" s="34">
        <v>0</v>
      </c>
      <c r="AD36" s="34">
        <v>0</v>
      </c>
      <c r="AE36" s="34">
        <v>0</v>
      </c>
    </row>
    <row r="37" spans="1:31" s="35" customFormat="1" ht="15.95" hidden="1" customHeight="1" outlineLevel="2" x14ac:dyDescent="0.2">
      <c r="A37" s="31"/>
      <c r="B37" s="32" t="s">
        <v>81</v>
      </c>
      <c r="C37" s="32" t="s">
        <v>102</v>
      </c>
      <c r="D37" s="32" t="s">
        <v>103</v>
      </c>
      <c r="E37" s="33">
        <f t="shared" si="4"/>
        <v>243924.32</v>
      </c>
      <c r="F37" s="34">
        <v>0</v>
      </c>
      <c r="G37" s="34">
        <v>0</v>
      </c>
      <c r="H37" s="34">
        <v>0</v>
      </c>
      <c r="I37" s="34">
        <v>0</v>
      </c>
      <c r="J37" s="34">
        <v>0</v>
      </c>
      <c r="K37" s="34">
        <v>0</v>
      </c>
      <c r="L37" s="34">
        <v>0</v>
      </c>
      <c r="M37" s="34">
        <v>0</v>
      </c>
      <c r="N37" s="34">
        <v>0</v>
      </c>
      <c r="O37" s="34">
        <v>0</v>
      </c>
      <c r="P37" s="34">
        <v>117309.72</v>
      </c>
      <c r="Q37" s="34">
        <v>126614.6</v>
      </c>
      <c r="R37" s="34">
        <v>0</v>
      </c>
      <c r="S37" s="34">
        <v>0</v>
      </c>
      <c r="T37" s="34">
        <v>0</v>
      </c>
      <c r="U37" s="34">
        <v>0</v>
      </c>
      <c r="V37" s="34">
        <v>0</v>
      </c>
      <c r="W37" s="34">
        <v>0</v>
      </c>
      <c r="X37" s="34">
        <v>0</v>
      </c>
      <c r="Y37" s="34">
        <v>0</v>
      </c>
      <c r="Z37" s="34">
        <v>0</v>
      </c>
      <c r="AA37" s="34">
        <v>0</v>
      </c>
      <c r="AB37" s="34">
        <v>0</v>
      </c>
      <c r="AC37" s="34">
        <v>0</v>
      </c>
      <c r="AD37" s="34">
        <v>0</v>
      </c>
      <c r="AE37" s="34">
        <v>0</v>
      </c>
    </row>
    <row r="38" spans="1:31" s="35" customFormat="1" ht="15.95" hidden="1" customHeight="1" outlineLevel="2" x14ac:dyDescent="0.2">
      <c r="A38" s="31"/>
      <c r="B38" s="32" t="s">
        <v>81</v>
      </c>
      <c r="C38" s="32" t="s">
        <v>104</v>
      </c>
      <c r="D38" s="32" t="s">
        <v>105</v>
      </c>
      <c r="E38" s="33">
        <f t="shared" si="4"/>
        <v>342852.95999999996</v>
      </c>
      <c r="F38" s="34">
        <v>0</v>
      </c>
      <c r="G38" s="34">
        <v>0</v>
      </c>
      <c r="H38" s="34">
        <v>0</v>
      </c>
      <c r="I38" s="34">
        <v>0</v>
      </c>
      <c r="J38" s="34">
        <v>0</v>
      </c>
      <c r="K38" s="34">
        <v>0</v>
      </c>
      <c r="L38" s="34">
        <v>0</v>
      </c>
      <c r="M38" s="34">
        <v>0</v>
      </c>
      <c r="N38" s="34">
        <v>304970.89999999997</v>
      </c>
      <c r="O38" s="34">
        <v>0</v>
      </c>
      <c r="P38" s="34">
        <v>0</v>
      </c>
      <c r="Q38" s="34">
        <v>0</v>
      </c>
      <c r="R38" s="34">
        <v>0</v>
      </c>
      <c r="S38" s="34">
        <v>0</v>
      </c>
      <c r="T38" s="34">
        <v>0</v>
      </c>
      <c r="U38" s="34">
        <v>0</v>
      </c>
      <c r="V38" s="34">
        <v>0</v>
      </c>
      <c r="W38" s="34">
        <v>0</v>
      </c>
      <c r="X38" s="34">
        <v>0</v>
      </c>
      <c r="Y38" s="34">
        <v>0</v>
      </c>
      <c r="Z38" s="34">
        <v>0</v>
      </c>
      <c r="AA38" s="34">
        <v>0</v>
      </c>
      <c r="AB38" s="34">
        <v>0</v>
      </c>
      <c r="AC38" s="34">
        <v>37882.060000000005</v>
      </c>
      <c r="AD38" s="34">
        <v>0</v>
      </c>
      <c r="AE38" s="34">
        <v>0</v>
      </c>
    </row>
    <row r="39" spans="1:31" s="35" customFormat="1" ht="15.95" hidden="1" customHeight="1" outlineLevel="2" x14ac:dyDescent="0.2">
      <c r="A39" s="31"/>
      <c r="B39" s="32" t="s">
        <v>81</v>
      </c>
      <c r="C39" s="32" t="s">
        <v>106</v>
      </c>
      <c r="D39" s="32" t="s">
        <v>107</v>
      </c>
      <c r="E39" s="33">
        <f t="shared" si="4"/>
        <v>279047.90999999997</v>
      </c>
      <c r="F39" s="34">
        <v>0</v>
      </c>
      <c r="G39" s="34">
        <v>0</v>
      </c>
      <c r="H39" s="34">
        <v>0</v>
      </c>
      <c r="I39" s="34">
        <v>0</v>
      </c>
      <c r="J39" s="34">
        <v>0</v>
      </c>
      <c r="K39" s="34">
        <v>0</v>
      </c>
      <c r="L39" s="34">
        <v>0</v>
      </c>
      <c r="M39" s="34">
        <v>0</v>
      </c>
      <c r="N39" s="34">
        <v>0</v>
      </c>
      <c r="O39" s="34">
        <v>0</v>
      </c>
      <c r="P39" s="34">
        <v>0</v>
      </c>
      <c r="Q39" s="34">
        <v>0</v>
      </c>
      <c r="R39" s="34">
        <v>279047.90999999997</v>
      </c>
      <c r="S39" s="34">
        <v>0</v>
      </c>
      <c r="T39" s="34">
        <v>0</v>
      </c>
      <c r="U39" s="34">
        <v>0</v>
      </c>
      <c r="V39" s="34">
        <v>0</v>
      </c>
      <c r="W39" s="34">
        <v>0</v>
      </c>
      <c r="X39" s="34">
        <v>0</v>
      </c>
      <c r="Y39" s="34">
        <v>0</v>
      </c>
      <c r="Z39" s="34">
        <v>0</v>
      </c>
      <c r="AA39" s="34">
        <v>0</v>
      </c>
      <c r="AB39" s="34">
        <v>0</v>
      </c>
      <c r="AC39" s="34">
        <v>0</v>
      </c>
      <c r="AD39" s="34">
        <v>0</v>
      </c>
      <c r="AE39" s="34">
        <v>0</v>
      </c>
    </row>
    <row r="40" spans="1:31" s="35" customFormat="1" ht="15.95" hidden="1" customHeight="1" outlineLevel="2" x14ac:dyDescent="0.2">
      <c r="A40" s="31"/>
      <c r="B40" s="32" t="s">
        <v>81</v>
      </c>
      <c r="C40" s="32" t="s">
        <v>108</v>
      </c>
      <c r="D40" s="32" t="s">
        <v>109</v>
      </c>
      <c r="E40" s="33">
        <f t="shared" si="4"/>
        <v>355318.24</v>
      </c>
      <c r="F40" s="34">
        <v>0</v>
      </c>
      <c r="G40" s="34">
        <v>0</v>
      </c>
      <c r="H40" s="34">
        <v>0</v>
      </c>
      <c r="I40" s="34">
        <v>0</v>
      </c>
      <c r="J40" s="34">
        <v>0</v>
      </c>
      <c r="K40" s="34">
        <v>0</v>
      </c>
      <c r="L40" s="34">
        <v>0</v>
      </c>
      <c r="M40" s="34">
        <v>0</v>
      </c>
      <c r="N40" s="34">
        <v>0</v>
      </c>
      <c r="O40" s="34">
        <v>0</v>
      </c>
      <c r="P40" s="34">
        <v>0</v>
      </c>
      <c r="Q40" s="34">
        <v>0</v>
      </c>
      <c r="R40" s="34">
        <v>0</v>
      </c>
      <c r="S40" s="34">
        <v>0</v>
      </c>
      <c r="T40" s="34">
        <v>355318.24</v>
      </c>
      <c r="U40" s="34">
        <v>0</v>
      </c>
      <c r="V40" s="34">
        <v>0</v>
      </c>
      <c r="W40" s="34">
        <v>0</v>
      </c>
      <c r="X40" s="34">
        <v>0</v>
      </c>
      <c r="Y40" s="34">
        <v>0</v>
      </c>
      <c r="Z40" s="34">
        <v>0</v>
      </c>
      <c r="AA40" s="34">
        <v>0</v>
      </c>
      <c r="AB40" s="34">
        <v>0</v>
      </c>
      <c r="AC40" s="34">
        <v>0</v>
      </c>
      <c r="AD40" s="34">
        <v>0</v>
      </c>
      <c r="AE40" s="34">
        <v>0</v>
      </c>
    </row>
    <row r="41" spans="1:31" s="35" customFormat="1" ht="15.95" hidden="1" customHeight="1" outlineLevel="2" x14ac:dyDescent="0.2">
      <c r="A41" s="31"/>
      <c r="B41" s="32" t="s">
        <v>81</v>
      </c>
      <c r="C41" s="32" t="s">
        <v>110</v>
      </c>
      <c r="D41" s="32" t="s">
        <v>111</v>
      </c>
      <c r="E41" s="33">
        <f t="shared" si="4"/>
        <v>1743340.74</v>
      </c>
      <c r="F41" s="34">
        <v>0</v>
      </c>
      <c r="G41" s="34">
        <v>0</v>
      </c>
      <c r="H41" s="34">
        <v>0</v>
      </c>
      <c r="I41" s="34">
        <v>0</v>
      </c>
      <c r="J41" s="34">
        <v>0</v>
      </c>
      <c r="K41" s="34">
        <v>0</v>
      </c>
      <c r="L41" s="34">
        <v>0</v>
      </c>
      <c r="M41" s="34">
        <v>0</v>
      </c>
      <c r="N41" s="34">
        <v>0</v>
      </c>
      <c r="O41" s="34">
        <v>0</v>
      </c>
      <c r="P41" s="34">
        <v>0</v>
      </c>
      <c r="Q41" s="34">
        <v>0</v>
      </c>
      <c r="R41" s="34">
        <v>0</v>
      </c>
      <c r="S41" s="34">
        <v>0</v>
      </c>
      <c r="T41" s="34">
        <v>0</v>
      </c>
      <c r="U41" s="34">
        <v>1743340.74</v>
      </c>
      <c r="V41" s="34">
        <v>0</v>
      </c>
      <c r="W41" s="34">
        <v>0</v>
      </c>
      <c r="X41" s="34">
        <v>0</v>
      </c>
      <c r="Y41" s="34">
        <v>0</v>
      </c>
      <c r="Z41" s="34">
        <v>0</v>
      </c>
      <c r="AA41" s="34">
        <v>0</v>
      </c>
      <c r="AB41" s="34">
        <v>0</v>
      </c>
      <c r="AC41" s="34">
        <v>0</v>
      </c>
      <c r="AD41" s="34">
        <v>0</v>
      </c>
      <c r="AE41" s="34">
        <v>0</v>
      </c>
    </row>
    <row r="42" spans="1:31" s="35" customFormat="1" ht="15.95" hidden="1" customHeight="1" outlineLevel="2" x14ac:dyDescent="0.2">
      <c r="A42" s="31"/>
      <c r="B42" s="32" t="s">
        <v>81</v>
      </c>
      <c r="C42" s="32" t="s">
        <v>112</v>
      </c>
      <c r="D42" s="32" t="s">
        <v>113</v>
      </c>
      <c r="E42" s="33">
        <f t="shared" si="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c r="AA42" s="34">
        <v>0</v>
      </c>
      <c r="AB42" s="34">
        <v>0</v>
      </c>
      <c r="AC42" s="34">
        <v>0</v>
      </c>
      <c r="AD42" s="34">
        <v>0</v>
      </c>
      <c r="AE42" s="34">
        <v>0</v>
      </c>
    </row>
    <row r="43" spans="1:31" s="35" customFormat="1" ht="15.95" hidden="1" customHeight="1" outlineLevel="2" x14ac:dyDescent="0.2">
      <c r="A43" s="31"/>
      <c r="B43" s="32" t="s">
        <v>81</v>
      </c>
      <c r="C43" s="32" t="s">
        <v>114</v>
      </c>
      <c r="D43" s="32" t="s">
        <v>115</v>
      </c>
      <c r="E43" s="33">
        <f t="shared" si="4"/>
        <v>326740.27999999997</v>
      </c>
      <c r="F43" s="34">
        <v>0</v>
      </c>
      <c r="G43" s="34">
        <v>0</v>
      </c>
      <c r="H43" s="34">
        <v>0</v>
      </c>
      <c r="I43" s="34">
        <v>0</v>
      </c>
      <c r="J43" s="34">
        <v>0</v>
      </c>
      <c r="K43" s="34">
        <v>0</v>
      </c>
      <c r="L43" s="34">
        <v>0</v>
      </c>
      <c r="M43" s="34">
        <v>0</v>
      </c>
      <c r="N43" s="34">
        <v>0</v>
      </c>
      <c r="O43" s="34">
        <v>0</v>
      </c>
      <c r="P43" s="34">
        <v>326740.27999999997</v>
      </c>
      <c r="Q43" s="34">
        <v>0</v>
      </c>
      <c r="R43" s="34">
        <v>0</v>
      </c>
      <c r="S43" s="34">
        <v>0</v>
      </c>
      <c r="T43" s="34">
        <v>0</v>
      </c>
      <c r="U43" s="34">
        <v>0</v>
      </c>
      <c r="V43" s="34">
        <v>0</v>
      </c>
      <c r="W43" s="34">
        <v>0</v>
      </c>
      <c r="X43" s="34">
        <v>0</v>
      </c>
      <c r="Y43" s="34">
        <v>0</v>
      </c>
      <c r="Z43" s="34">
        <v>0</v>
      </c>
      <c r="AA43" s="34">
        <v>0</v>
      </c>
      <c r="AB43" s="34">
        <v>0</v>
      </c>
      <c r="AC43" s="34">
        <v>0</v>
      </c>
      <c r="AD43" s="34">
        <v>0</v>
      </c>
      <c r="AE43" s="34">
        <v>0</v>
      </c>
    </row>
    <row r="44" spans="1:31" s="35" customFormat="1" ht="15.95" hidden="1" customHeight="1" outlineLevel="2" x14ac:dyDescent="0.2">
      <c r="A44" s="31"/>
      <c r="B44" s="32" t="s">
        <v>81</v>
      </c>
      <c r="C44" s="32" t="s">
        <v>116</v>
      </c>
      <c r="D44" s="32" t="s">
        <v>117</v>
      </c>
      <c r="E44" s="33">
        <f t="shared" si="4"/>
        <v>1119597.4899999998</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1119597.4899999998</v>
      </c>
      <c r="X44" s="34">
        <v>0</v>
      </c>
      <c r="Y44" s="34">
        <v>0</v>
      </c>
      <c r="Z44" s="34">
        <v>0</v>
      </c>
      <c r="AA44" s="34">
        <v>0</v>
      </c>
      <c r="AB44" s="34">
        <v>0</v>
      </c>
      <c r="AC44" s="34">
        <v>0</v>
      </c>
      <c r="AD44" s="34">
        <v>0</v>
      </c>
      <c r="AE44" s="34">
        <v>0</v>
      </c>
    </row>
    <row r="45" spans="1:31" s="35" customFormat="1" ht="15.95" hidden="1" customHeight="1" outlineLevel="2" x14ac:dyDescent="0.2">
      <c r="A45" s="31"/>
      <c r="B45" s="32" t="s">
        <v>81</v>
      </c>
      <c r="C45" s="32" t="s">
        <v>118</v>
      </c>
      <c r="D45" s="32" t="s">
        <v>119</v>
      </c>
      <c r="E45" s="33">
        <f t="shared" si="4"/>
        <v>3133980.1599999997</v>
      </c>
      <c r="F45" s="34">
        <v>0</v>
      </c>
      <c r="G45" s="34">
        <v>0</v>
      </c>
      <c r="H45" s="34">
        <v>0</v>
      </c>
      <c r="I45" s="34">
        <v>0</v>
      </c>
      <c r="J45" s="34">
        <v>0</v>
      </c>
      <c r="K45" s="34">
        <v>0</v>
      </c>
      <c r="L45" s="34">
        <v>0</v>
      </c>
      <c r="M45" s="34">
        <v>0</v>
      </c>
      <c r="N45" s="34">
        <v>0</v>
      </c>
      <c r="O45" s="34">
        <v>0</v>
      </c>
      <c r="P45" s="34">
        <v>3133980.1599999997</v>
      </c>
      <c r="Q45" s="34">
        <v>0</v>
      </c>
      <c r="R45" s="34">
        <v>0</v>
      </c>
      <c r="S45" s="34">
        <v>0</v>
      </c>
      <c r="T45" s="34">
        <v>0</v>
      </c>
      <c r="U45" s="34">
        <v>0</v>
      </c>
      <c r="V45" s="34">
        <v>0</v>
      </c>
      <c r="W45" s="34">
        <v>0</v>
      </c>
      <c r="X45" s="34">
        <v>0</v>
      </c>
      <c r="Y45" s="34">
        <v>0</v>
      </c>
      <c r="Z45" s="34">
        <v>0</v>
      </c>
      <c r="AA45" s="34">
        <v>0</v>
      </c>
      <c r="AB45" s="34">
        <v>0</v>
      </c>
      <c r="AC45" s="34">
        <v>0</v>
      </c>
      <c r="AD45" s="34">
        <v>0</v>
      </c>
      <c r="AE45" s="34">
        <v>0</v>
      </c>
    </row>
    <row r="46" spans="1:31" s="35" customFormat="1" ht="15.95" hidden="1" customHeight="1" outlineLevel="2" x14ac:dyDescent="0.2">
      <c r="A46" s="31"/>
      <c r="B46" s="32" t="s">
        <v>81</v>
      </c>
      <c r="C46" s="32" t="s">
        <v>120</v>
      </c>
      <c r="D46" s="32" t="s">
        <v>121</v>
      </c>
      <c r="E46" s="33">
        <f t="shared" si="4"/>
        <v>175079.41</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175079.41</v>
      </c>
      <c r="AB46" s="34">
        <v>0</v>
      </c>
      <c r="AC46" s="34">
        <v>0</v>
      </c>
      <c r="AD46" s="34">
        <v>0</v>
      </c>
      <c r="AE46" s="34">
        <v>0</v>
      </c>
    </row>
    <row r="47" spans="1:31" s="35" customFormat="1" ht="15.95" hidden="1" customHeight="1" outlineLevel="2" x14ac:dyDescent="0.2">
      <c r="A47" s="31"/>
      <c r="B47" s="32" t="s">
        <v>81</v>
      </c>
      <c r="C47" s="32" t="s">
        <v>122</v>
      </c>
      <c r="D47" s="32" t="s">
        <v>123</v>
      </c>
      <c r="E47" s="33">
        <f t="shared" si="4"/>
        <v>3931421.6500000004</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120804.97000000002</v>
      </c>
      <c r="AC47" s="34">
        <v>3810616.68</v>
      </c>
      <c r="AD47" s="34">
        <v>0</v>
      </c>
      <c r="AE47" s="34">
        <v>0</v>
      </c>
    </row>
    <row r="48" spans="1:31" s="40" customFormat="1" ht="15.95" customHeight="1" outlineLevel="1" collapsed="1" x14ac:dyDescent="0.2">
      <c r="A48" s="1">
        <v>17</v>
      </c>
      <c r="B48" s="32" t="s">
        <v>124</v>
      </c>
      <c r="C48" s="32"/>
      <c r="D48" s="41" t="s">
        <v>125</v>
      </c>
      <c r="E48" s="33">
        <f t="shared" ref="E48:AE48" si="5">SUBTOTAL(9,E27:E47)</f>
        <v>13138142.170000002</v>
      </c>
      <c r="F48" s="34">
        <f t="shared" si="5"/>
        <v>1682.91</v>
      </c>
      <c r="G48" s="34">
        <f t="shared" si="5"/>
        <v>103023.92</v>
      </c>
      <c r="H48" s="34">
        <f t="shared" si="5"/>
        <v>0</v>
      </c>
      <c r="I48" s="34">
        <f t="shared" si="5"/>
        <v>69339.959999999992</v>
      </c>
      <c r="J48" s="34">
        <f t="shared" si="5"/>
        <v>216038.79</v>
      </c>
      <c r="K48" s="34">
        <f t="shared" si="5"/>
        <v>126512.09000000001</v>
      </c>
      <c r="L48" s="34">
        <f t="shared" si="5"/>
        <v>445517.72</v>
      </c>
      <c r="M48" s="34">
        <f t="shared" si="5"/>
        <v>0</v>
      </c>
      <c r="N48" s="34">
        <f t="shared" si="5"/>
        <v>304970.89999999997</v>
      </c>
      <c r="O48" s="34">
        <f t="shared" si="5"/>
        <v>139051.78000000003</v>
      </c>
      <c r="P48" s="34">
        <f t="shared" si="5"/>
        <v>3667813.8999999994</v>
      </c>
      <c r="Q48" s="34">
        <f t="shared" si="5"/>
        <v>126614.6</v>
      </c>
      <c r="R48" s="34">
        <f t="shared" si="5"/>
        <v>279047.90999999997</v>
      </c>
      <c r="S48" s="34">
        <f t="shared" si="5"/>
        <v>0</v>
      </c>
      <c r="T48" s="34">
        <f t="shared" si="5"/>
        <v>355318.24</v>
      </c>
      <c r="U48" s="34">
        <f t="shared" si="5"/>
        <v>1743340.74</v>
      </c>
      <c r="V48" s="34">
        <f t="shared" si="5"/>
        <v>0</v>
      </c>
      <c r="W48" s="34">
        <f t="shared" si="5"/>
        <v>1119597.4899999998</v>
      </c>
      <c r="X48" s="34">
        <f t="shared" si="5"/>
        <v>0</v>
      </c>
      <c r="Y48" s="34">
        <f t="shared" si="5"/>
        <v>29120.850000000002</v>
      </c>
      <c r="Z48" s="34">
        <f t="shared" si="5"/>
        <v>0</v>
      </c>
      <c r="AA48" s="34">
        <f t="shared" si="5"/>
        <v>175079.41</v>
      </c>
      <c r="AB48" s="34">
        <f t="shared" si="5"/>
        <v>120804.97000000002</v>
      </c>
      <c r="AC48" s="34">
        <f t="shared" si="5"/>
        <v>4115265.99</v>
      </c>
      <c r="AD48" s="34">
        <f t="shared" si="5"/>
        <v>0</v>
      </c>
      <c r="AE48" s="34">
        <f t="shared" si="5"/>
        <v>0</v>
      </c>
    </row>
    <row r="49" spans="1:31" s="40" customFormat="1" ht="15.95" hidden="1" customHeight="1" outlineLevel="2" x14ac:dyDescent="0.2">
      <c r="A49" s="36"/>
      <c r="B49" s="37" t="s">
        <v>126</v>
      </c>
      <c r="C49" s="32" t="s">
        <v>127</v>
      </c>
      <c r="D49" s="32" t="s">
        <v>128</v>
      </c>
      <c r="E49" s="33">
        <f t="shared" ref="E49:E237" si="6">SUM(F49:AE49)</f>
        <v>47323927.1830246</v>
      </c>
      <c r="F49" s="34">
        <v>2945303.05</v>
      </c>
      <c r="G49" s="34">
        <v>237917.83000000002</v>
      </c>
      <c r="H49" s="34">
        <v>0</v>
      </c>
      <c r="I49" s="34">
        <v>718523.1</v>
      </c>
      <c r="J49" s="34">
        <v>1925836.4930245948</v>
      </c>
      <c r="K49" s="34">
        <v>635813.64999999991</v>
      </c>
      <c r="L49" s="34">
        <v>6261747.29</v>
      </c>
      <c r="M49" s="34">
        <v>0</v>
      </c>
      <c r="N49" s="34">
        <v>5706900.7700000005</v>
      </c>
      <c r="O49" s="34">
        <v>1039133.03</v>
      </c>
      <c r="P49" s="34">
        <v>7256099.8100000005</v>
      </c>
      <c r="Q49" s="34">
        <v>838056.2300000001</v>
      </c>
      <c r="R49" s="34">
        <v>1314401.9100000001</v>
      </c>
      <c r="S49" s="34">
        <v>0</v>
      </c>
      <c r="T49" s="34">
        <v>1540848.0899999999</v>
      </c>
      <c r="U49" s="34">
        <v>4783210.54</v>
      </c>
      <c r="V49" s="34">
        <v>0</v>
      </c>
      <c r="W49" s="34">
        <v>2960379.3899999997</v>
      </c>
      <c r="X49" s="34">
        <v>1725959.0100000002</v>
      </c>
      <c r="Y49" s="34">
        <v>501266.32999999996</v>
      </c>
      <c r="Z49" s="34">
        <v>64783.08</v>
      </c>
      <c r="AA49" s="34">
        <v>889507.17999999993</v>
      </c>
      <c r="AB49" s="34">
        <v>936422.96000000008</v>
      </c>
      <c r="AC49" s="34">
        <v>4714034.7</v>
      </c>
      <c r="AD49" s="34">
        <v>105317.2</v>
      </c>
      <c r="AE49" s="34">
        <v>222465.54</v>
      </c>
    </row>
    <row r="50" spans="1:31" s="35" customFormat="1" ht="15.95" customHeight="1" outlineLevel="1" collapsed="1" x14ac:dyDescent="0.2">
      <c r="A50" s="1">
        <v>18</v>
      </c>
      <c r="B50" s="37" t="s">
        <v>129</v>
      </c>
      <c r="C50" s="32"/>
      <c r="D50" s="41" t="s">
        <v>130</v>
      </c>
      <c r="E50" s="33">
        <f t="shared" ref="E50:AE50" si="7">SUBTOTAL(9,E49:E49)</f>
        <v>47323927.1830246</v>
      </c>
      <c r="F50" s="34">
        <f t="shared" si="7"/>
        <v>2945303.05</v>
      </c>
      <c r="G50" s="34">
        <f t="shared" si="7"/>
        <v>237917.83000000002</v>
      </c>
      <c r="H50" s="34">
        <f t="shared" si="7"/>
        <v>0</v>
      </c>
      <c r="I50" s="34">
        <f t="shared" si="7"/>
        <v>718523.1</v>
      </c>
      <c r="J50" s="34">
        <f t="shared" si="7"/>
        <v>1925836.4930245948</v>
      </c>
      <c r="K50" s="34">
        <f t="shared" si="7"/>
        <v>635813.64999999991</v>
      </c>
      <c r="L50" s="34">
        <f t="shared" si="7"/>
        <v>6261747.29</v>
      </c>
      <c r="M50" s="34">
        <f t="shared" si="7"/>
        <v>0</v>
      </c>
      <c r="N50" s="34">
        <f t="shared" si="7"/>
        <v>5706900.7700000005</v>
      </c>
      <c r="O50" s="34">
        <f t="shared" si="7"/>
        <v>1039133.03</v>
      </c>
      <c r="P50" s="34">
        <f t="shared" si="7"/>
        <v>7256099.8100000005</v>
      </c>
      <c r="Q50" s="34">
        <f t="shared" si="7"/>
        <v>838056.2300000001</v>
      </c>
      <c r="R50" s="34">
        <f t="shared" si="7"/>
        <v>1314401.9100000001</v>
      </c>
      <c r="S50" s="34">
        <f t="shared" si="7"/>
        <v>0</v>
      </c>
      <c r="T50" s="34">
        <f t="shared" si="7"/>
        <v>1540848.0899999999</v>
      </c>
      <c r="U50" s="34">
        <f t="shared" si="7"/>
        <v>4783210.54</v>
      </c>
      <c r="V50" s="34">
        <f t="shared" si="7"/>
        <v>0</v>
      </c>
      <c r="W50" s="34">
        <f t="shared" si="7"/>
        <v>2960379.3899999997</v>
      </c>
      <c r="X50" s="34">
        <f t="shared" si="7"/>
        <v>1725959.0100000002</v>
      </c>
      <c r="Y50" s="34">
        <f t="shared" si="7"/>
        <v>501266.32999999996</v>
      </c>
      <c r="Z50" s="34">
        <f t="shared" si="7"/>
        <v>64783.08</v>
      </c>
      <c r="AA50" s="34">
        <f t="shared" si="7"/>
        <v>889507.17999999993</v>
      </c>
      <c r="AB50" s="34">
        <f t="shared" si="7"/>
        <v>936422.96000000008</v>
      </c>
      <c r="AC50" s="34">
        <f t="shared" si="7"/>
        <v>4714034.7</v>
      </c>
      <c r="AD50" s="34">
        <f t="shared" si="7"/>
        <v>105317.2</v>
      </c>
      <c r="AE50" s="34">
        <f t="shared" si="7"/>
        <v>222465.54</v>
      </c>
    </row>
    <row r="51" spans="1:31" s="35" customFormat="1" ht="15.95" customHeight="1" outlineLevel="1" x14ac:dyDescent="0.2">
      <c r="A51" s="1">
        <v>19</v>
      </c>
      <c r="B51" s="37"/>
      <c r="C51" s="32"/>
      <c r="D51" s="41" t="s">
        <v>131</v>
      </c>
      <c r="E51" s="33">
        <f t="shared" si="6"/>
        <v>0</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row>
    <row r="52" spans="1:31" s="35" customFormat="1" ht="15.95" hidden="1" customHeight="1" outlineLevel="2" x14ac:dyDescent="0.2">
      <c r="A52" s="31"/>
      <c r="B52" s="32" t="s">
        <v>132</v>
      </c>
      <c r="C52" s="32" t="s">
        <v>133</v>
      </c>
      <c r="D52" s="32" t="s">
        <v>134</v>
      </c>
      <c r="E52" s="33">
        <f t="shared" si="6"/>
        <v>4448378.29</v>
      </c>
      <c r="F52" s="34">
        <v>0</v>
      </c>
      <c r="G52" s="34">
        <v>0</v>
      </c>
      <c r="H52" s="34">
        <v>0</v>
      </c>
      <c r="I52" s="34">
        <v>0</v>
      </c>
      <c r="J52" s="34">
        <v>419400.50999999995</v>
      </c>
      <c r="K52" s="34">
        <v>0</v>
      </c>
      <c r="L52" s="34">
        <v>1170790.3000000003</v>
      </c>
      <c r="M52" s="34">
        <v>0</v>
      </c>
      <c r="N52" s="34">
        <v>0</v>
      </c>
      <c r="O52" s="34">
        <v>0</v>
      </c>
      <c r="P52" s="34">
        <v>0</v>
      </c>
      <c r="Q52" s="34">
        <v>0</v>
      </c>
      <c r="R52" s="34">
        <v>194852.67000000004</v>
      </c>
      <c r="S52" s="34">
        <v>0</v>
      </c>
      <c r="T52" s="34">
        <v>271128.05</v>
      </c>
      <c r="U52" s="34">
        <v>2111236.13</v>
      </c>
      <c r="V52" s="34">
        <v>0</v>
      </c>
      <c r="W52" s="34">
        <v>0</v>
      </c>
      <c r="X52" s="34">
        <v>0</v>
      </c>
      <c r="Y52" s="34">
        <v>113152.25</v>
      </c>
      <c r="Z52" s="34">
        <v>0</v>
      </c>
      <c r="AA52" s="34">
        <v>167818.38</v>
      </c>
      <c r="AB52" s="34">
        <v>0</v>
      </c>
      <c r="AC52" s="34">
        <v>0</v>
      </c>
      <c r="AD52" s="34">
        <v>0</v>
      </c>
      <c r="AE52" s="34">
        <v>0</v>
      </c>
    </row>
    <row r="53" spans="1:31" s="35" customFormat="1" ht="15.95" hidden="1" customHeight="1" outlineLevel="2" x14ac:dyDescent="0.2">
      <c r="A53" s="31"/>
      <c r="B53" s="32" t="s">
        <v>132</v>
      </c>
      <c r="C53" s="32" t="s">
        <v>135</v>
      </c>
      <c r="D53" s="32" t="s">
        <v>136</v>
      </c>
      <c r="E53" s="33">
        <f t="shared" si="6"/>
        <v>3802869.43</v>
      </c>
      <c r="F53" s="34">
        <v>0</v>
      </c>
      <c r="G53" s="34">
        <v>0</v>
      </c>
      <c r="H53" s="34">
        <v>0</v>
      </c>
      <c r="I53" s="34">
        <v>0</v>
      </c>
      <c r="J53" s="34">
        <v>0</v>
      </c>
      <c r="K53" s="34">
        <v>142017.17000000001</v>
      </c>
      <c r="L53" s="34">
        <v>1357755.61</v>
      </c>
      <c r="M53" s="34">
        <v>0</v>
      </c>
      <c r="N53" s="34">
        <v>0</v>
      </c>
      <c r="O53" s="34">
        <v>101670.82</v>
      </c>
      <c r="P53" s="34">
        <v>955441.2</v>
      </c>
      <c r="Q53" s="34">
        <v>16936.16</v>
      </c>
      <c r="R53" s="34">
        <v>0</v>
      </c>
      <c r="S53" s="34">
        <v>0</v>
      </c>
      <c r="T53" s="34">
        <v>0</v>
      </c>
      <c r="U53" s="34">
        <v>0</v>
      </c>
      <c r="V53" s="34">
        <v>0</v>
      </c>
      <c r="W53" s="34">
        <v>926454.74000000011</v>
      </c>
      <c r="X53" s="34">
        <v>297799.96000000008</v>
      </c>
      <c r="Y53" s="34">
        <v>4793.7699999999995</v>
      </c>
      <c r="Z53" s="34">
        <v>0</v>
      </c>
      <c r="AA53" s="34">
        <v>0</v>
      </c>
      <c r="AB53" s="34">
        <v>0</v>
      </c>
      <c r="AC53" s="34">
        <v>0</v>
      </c>
      <c r="AD53" s="34">
        <v>0</v>
      </c>
      <c r="AE53" s="34">
        <v>0</v>
      </c>
    </row>
    <row r="54" spans="1:31" s="35" customFormat="1" ht="15.95" hidden="1" customHeight="1" outlineLevel="2" x14ac:dyDescent="0.2">
      <c r="A54" s="31"/>
      <c r="B54" s="32" t="s">
        <v>132</v>
      </c>
      <c r="C54" s="32" t="s">
        <v>137</v>
      </c>
      <c r="D54" s="32" t="s">
        <v>138</v>
      </c>
      <c r="E54" s="33">
        <f t="shared" si="6"/>
        <v>799087.8</v>
      </c>
      <c r="F54" s="34">
        <v>0</v>
      </c>
      <c r="G54" s="34">
        <v>0</v>
      </c>
      <c r="H54" s="34">
        <v>0</v>
      </c>
      <c r="I54" s="34">
        <v>0</v>
      </c>
      <c r="J54" s="34">
        <v>0</v>
      </c>
      <c r="K54" s="34">
        <v>0</v>
      </c>
      <c r="L54" s="34">
        <v>0</v>
      </c>
      <c r="M54" s="34">
        <v>0</v>
      </c>
      <c r="N54" s="34">
        <v>0</v>
      </c>
      <c r="O54" s="34">
        <v>81643.760000000009</v>
      </c>
      <c r="P54" s="34">
        <v>504596.4</v>
      </c>
      <c r="Q54" s="34">
        <v>129974.71999999999</v>
      </c>
      <c r="R54" s="34">
        <v>0</v>
      </c>
      <c r="S54" s="34">
        <v>0</v>
      </c>
      <c r="T54" s="34">
        <v>0</v>
      </c>
      <c r="U54" s="34">
        <v>0</v>
      </c>
      <c r="V54" s="34">
        <v>0</v>
      </c>
      <c r="W54" s="34">
        <v>0</v>
      </c>
      <c r="X54" s="34">
        <v>31509.599999999999</v>
      </c>
      <c r="Y54" s="34">
        <v>0</v>
      </c>
      <c r="Z54" s="34">
        <v>0</v>
      </c>
      <c r="AA54" s="34">
        <v>0</v>
      </c>
      <c r="AB54" s="34">
        <v>0</v>
      </c>
      <c r="AC54" s="34">
        <v>0</v>
      </c>
      <c r="AD54" s="34">
        <v>51363.320000000007</v>
      </c>
      <c r="AE54" s="34">
        <v>0</v>
      </c>
    </row>
    <row r="55" spans="1:31" s="35" customFormat="1" ht="15.95" hidden="1" customHeight="1" outlineLevel="2" x14ac:dyDescent="0.2">
      <c r="A55" s="31"/>
      <c r="B55" s="32" t="s">
        <v>132</v>
      </c>
      <c r="C55" s="32" t="s">
        <v>139</v>
      </c>
      <c r="D55" s="32" t="s">
        <v>140</v>
      </c>
      <c r="E55" s="33">
        <f t="shared" si="6"/>
        <v>1886480.2499999995</v>
      </c>
      <c r="F55" s="34">
        <v>153805.20000000001</v>
      </c>
      <c r="G55" s="34">
        <v>37585.75</v>
      </c>
      <c r="H55" s="34">
        <v>0</v>
      </c>
      <c r="I55" s="34">
        <v>0</v>
      </c>
      <c r="J55" s="34">
        <v>0</v>
      </c>
      <c r="K55" s="34">
        <v>0</v>
      </c>
      <c r="L55" s="34">
        <v>0</v>
      </c>
      <c r="M55" s="34">
        <v>0</v>
      </c>
      <c r="N55" s="34">
        <v>901568.02999999956</v>
      </c>
      <c r="O55" s="34">
        <v>0</v>
      </c>
      <c r="P55" s="34">
        <v>0</v>
      </c>
      <c r="Q55" s="34">
        <v>0</v>
      </c>
      <c r="R55" s="34">
        <v>0</v>
      </c>
      <c r="S55" s="34">
        <v>0</v>
      </c>
      <c r="T55" s="34">
        <v>0</v>
      </c>
      <c r="U55" s="34">
        <v>0</v>
      </c>
      <c r="V55" s="34">
        <v>0</v>
      </c>
      <c r="W55" s="34">
        <v>0</v>
      </c>
      <c r="X55" s="34">
        <v>0</v>
      </c>
      <c r="Y55" s="34">
        <v>0</v>
      </c>
      <c r="Z55" s="34">
        <v>0</v>
      </c>
      <c r="AA55" s="34">
        <v>0</v>
      </c>
      <c r="AB55" s="34">
        <v>52513.350000000006</v>
      </c>
      <c r="AC55" s="34">
        <v>741007.91999999993</v>
      </c>
      <c r="AD55" s="34">
        <v>0</v>
      </c>
      <c r="AE55" s="34">
        <v>0</v>
      </c>
    </row>
    <row r="56" spans="1:31" s="35" customFormat="1" ht="15.95" hidden="1" customHeight="1" outlineLevel="2" x14ac:dyDescent="0.2">
      <c r="A56" s="31"/>
      <c r="B56" s="32" t="s">
        <v>132</v>
      </c>
      <c r="C56" s="32" t="s">
        <v>141</v>
      </c>
      <c r="D56" s="32" t="s">
        <v>142</v>
      </c>
      <c r="E56" s="33">
        <f t="shared" si="6"/>
        <v>2410.88</v>
      </c>
      <c r="F56" s="34">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2410.88</v>
      </c>
      <c r="Z56" s="34">
        <v>0</v>
      </c>
      <c r="AA56" s="34">
        <v>0</v>
      </c>
      <c r="AB56" s="34">
        <v>0</v>
      </c>
      <c r="AC56" s="34">
        <v>0</v>
      </c>
      <c r="AD56" s="34">
        <v>0</v>
      </c>
      <c r="AE56" s="34">
        <v>0</v>
      </c>
    </row>
    <row r="57" spans="1:31" s="35" customFormat="1" ht="15.95" hidden="1" customHeight="1" outlineLevel="2" x14ac:dyDescent="0.2">
      <c r="A57" s="31"/>
      <c r="B57" s="32" t="s">
        <v>132</v>
      </c>
      <c r="C57" s="32" t="s">
        <v>143</v>
      </c>
      <c r="D57" s="32" t="s">
        <v>144</v>
      </c>
      <c r="E57" s="33">
        <f t="shared" si="6"/>
        <v>76307.87999999999</v>
      </c>
      <c r="F57" s="34">
        <v>0</v>
      </c>
      <c r="G57" s="34">
        <v>0</v>
      </c>
      <c r="H57" s="34">
        <v>0</v>
      </c>
      <c r="I57" s="34">
        <v>56648.229999999989</v>
      </c>
      <c r="J57" s="34">
        <v>0</v>
      </c>
      <c r="K57" s="34">
        <v>0</v>
      </c>
      <c r="L57" s="34">
        <v>0</v>
      </c>
      <c r="M57" s="34">
        <v>0</v>
      </c>
      <c r="N57" s="34">
        <v>0</v>
      </c>
      <c r="O57" s="34">
        <v>0</v>
      </c>
      <c r="P57" s="34">
        <v>0</v>
      </c>
      <c r="Q57" s="34">
        <v>0</v>
      </c>
      <c r="R57" s="34">
        <v>0</v>
      </c>
      <c r="S57" s="34">
        <v>0</v>
      </c>
      <c r="T57" s="34">
        <v>0</v>
      </c>
      <c r="U57" s="34">
        <v>0</v>
      </c>
      <c r="V57" s="34">
        <v>0</v>
      </c>
      <c r="W57" s="34">
        <v>0</v>
      </c>
      <c r="X57" s="34">
        <v>0</v>
      </c>
      <c r="Y57" s="34">
        <v>0</v>
      </c>
      <c r="Z57" s="34">
        <v>19457.240000000002</v>
      </c>
      <c r="AA57" s="34">
        <v>0</v>
      </c>
      <c r="AB57" s="34">
        <v>0</v>
      </c>
      <c r="AC57" s="34">
        <v>202.41</v>
      </c>
      <c r="AD57" s="34">
        <v>0</v>
      </c>
      <c r="AE57" s="34">
        <v>0</v>
      </c>
    </row>
    <row r="58" spans="1:31" s="35" customFormat="1" ht="15.95" hidden="1" customHeight="1" outlineLevel="2" x14ac:dyDescent="0.2">
      <c r="A58" s="31"/>
      <c r="B58" s="32" t="s">
        <v>132</v>
      </c>
      <c r="C58" s="32" t="s">
        <v>145</v>
      </c>
      <c r="D58" s="32" t="s">
        <v>146</v>
      </c>
      <c r="E58" s="33">
        <f t="shared" si="6"/>
        <v>582975.82000000007</v>
      </c>
      <c r="F58" s="34">
        <v>0</v>
      </c>
      <c r="G58" s="34">
        <v>0</v>
      </c>
      <c r="H58" s="34">
        <v>0</v>
      </c>
      <c r="I58" s="34">
        <v>0</v>
      </c>
      <c r="J58" s="34">
        <v>29741.090000000011</v>
      </c>
      <c r="K58" s="34">
        <v>9980.1700000000019</v>
      </c>
      <c r="L58" s="34">
        <v>178526.88999999998</v>
      </c>
      <c r="M58" s="34">
        <v>0</v>
      </c>
      <c r="N58" s="34">
        <v>0</v>
      </c>
      <c r="O58" s="34">
        <v>7149.8600000000006</v>
      </c>
      <c r="P58" s="34">
        <v>67182.48</v>
      </c>
      <c r="Q58" s="34">
        <v>1191.2299999999998</v>
      </c>
      <c r="R58" s="34">
        <v>13840.07</v>
      </c>
      <c r="S58" s="34">
        <v>0</v>
      </c>
      <c r="T58" s="34">
        <v>19232.13</v>
      </c>
      <c r="U58" s="34">
        <v>149771.78000000003</v>
      </c>
      <c r="V58" s="34">
        <v>0</v>
      </c>
      <c r="W58" s="34">
        <v>65137.609999999993</v>
      </c>
      <c r="X58" s="34">
        <v>20954.649999999998</v>
      </c>
      <c r="Y58" s="34">
        <v>8363.1999999999989</v>
      </c>
      <c r="Z58" s="34">
        <v>0</v>
      </c>
      <c r="AA58" s="34">
        <v>11904.660000000002</v>
      </c>
      <c r="AB58" s="34">
        <v>0</v>
      </c>
      <c r="AC58" s="34">
        <v>0</v>
      </c>
      <c r="AD58" s="34">
        <v>0</v>
      </c>
      <c r="AE58" s="34">
        <v>0</v>
      </c>
    </row>
    <row r="59" spans="1:31" s="35" customFormat="1" ht="15.95" hidden="1" customHeight="1" outlineLevel="2" x14ac:dyDescent="0.2">
      <c r="A59" s="31"/>
      <c r="B59" s="32" t="s">
        <v>132</v>
      </c>
      <c r="C59" s="32" t="s">
        <v>147</v>
      </c>
      <c r="D59" s="32" t="s">
        <v>148</v>
      </c>
      <c r="E59" s="33">
        <f t="shared" si="6"/>
        <v>109020.48000000001</v>
      </c>
      <c r="F59" s="34">
        <v>8967.3799999999992</v>
      </c>
      <c r="G59" s="34">
        <v>1438.21</v>
      </c>
      <c r="H59" s="34">
        <v>0</v>
      </c>
      <c r="I59" s="34">
        <v>4343.4599999999991</v>
      </c>
      <c r="J59" s="34">
        <v>0</v>
      </c>
      <c r="K59" s="34">
        <v>0</v>
      </c>
      <c r="L59" s="34">
        <v>0</v>
      </c>
      <c r="M59" s="34">
        <v>0</v>
      </c>
      <c r="N59" s="34">
        <v>34497.830000000009</v>
      </c>
      <c r="O59" s="34">
        <v>2819.82</v>
      </c>
      <c r="P59" s="34">
        <v>17393.22</v>
      </c>
      <c r="Q59" s="34">
        <v>4488.7400000000007</v>
      </c>
      <c r="R59" s="34">
        <v>0</v>
      </c>
      <c r="S59" s="34">
        <v>0</v>
      </c>
      <c r="T59" s="34">
        <v>0</v>
      </c>
      <c r="U59" s="34">
        <v>0</v>
      </c>
      <c r="V59" s="34">
        <v>0</v>
      </c>
      <c r="W59" s="34">
        <v>0</v>
      </c>
      <c r="X59" s="34">
        <v>1090.01</v>
      </c>
      <c r="Y59" s="34">
        <v>336.86</v>
      </c>
      <c r="Z59" s="34">
        <v>1491.8600000000001</v>
      </c>
      <c r="AA59" s="34">
        <v>0</v>
      </c>
      <c r="AB59" s="34">
        <v>2009.7299999999998</v>
      </c>
      <c r="AC59" s="34">
        <v>28369.500000000004</v>
      </c>
      <c r="AD59" s="34">
        <v>1773.8600000000001</v>
      </c>
      <c r="AE59" s="34">
        <v>0</v>
      </c>
    </row>
    <row r="60" spans="1:31" s="35" customFormat="1" ht="15.95" hidden="1" customHeight="1" outlineLevel="2" x14ac:dyDescent="0.2">
      <c r="A60" s="31"/>
      <c r="B60" s="32" t="s">
        <v>132</v>
      </c>
      <c r="C60" s="32" t="s">
        <v>149</v>
      </c>
      <c r="D60" s="32" t="s">
        <v>150</v>
      </c>
      <c r="E60" s="33">
        <f t="shared" si="6"/>
        <v>3659580.7</v>
      </c>
      <c r="F60" s="34">
        <v>143480.44999999995</v>
      </c>
      <c r="G60" s="34">
        <v>23038.48</v>
      </c>
      <c r="H60" s="34">
        <v>0</v>
      </c>
      <c r="I60" s="34">
        <v>69576.13</v>
      </c>
      <c r="J60" s="34">
        <v>230724.88999999998</v>
      </c>
      <c r="K60" s="34">
        <v>0</v>
      </c>
      <c r="L60" s="34">
        <v>1384869.6900000002</v>
      </c>
      <c r="M60" s="34">
        <v>0</v>
      </c>
      <c r="N60" s="34">
        <v>552627.85999999987</v>
      </c>
      <c r="O60" s="34">
        <v>100622.79</v>
      </c>
      <c r="P60" s="34">
        <v>221102.25</v>
      </c>
      <c r="Q60" s="34">
        <v>81143.78</v>
      </c>
      <c r="R60" s="34">
        <v>108508.7</v>
      </c>
      <c r="S60" s="34">
        <v>0</v>
      </c>
      <c r="T60" s="34">
        <v>0</v>
      </c>
      <c r="U60" s="34">
        <v>0</v>
      </c>
      <c r="V60" s="34">
        <v>0</v>
      </c>
      <c r="W60" s="34">
        <v>496347.45</v>
      </c>
      <c r="X60" s="34">
        <v>0</v>
      </c>
      <c r="Y60" s="34">
        <v>70394.549999999988</v>
      </c>
      <c r="Z60" s="34">
        <v>23897.969999999998</v>
      </c>
      <c r="AA60" s="34">
        <v>0</v>
      </c>
      <c r="AB60" s="34">
        <v>0</v>
      </c>
      <c r="AC60" s="34">
        <v>124830.91</v>
      </c>
      <c r="AD60" s="34">
        <v>28414.800000000003</v>
      </c>
      <c r="AE60" s="34">
        <v>0</v>
      </c>
    </row>
    <row r="61" spans="1:31" s="35" customFormat="1" ht="15.95" hidden="1" customHeight="1" outlineLevel="2" x14ac:dyDescent="0.2">
      <c r="A61" s="31"/>
      <c r="B61" s="32" t="s">
        <v>132</v>
      </c>
      <c r="C61" s="32" t="s">
        <v>151</v>
      </c>
      <c r="D61" s="32" t="s">
        <v>152</v>
      </c>
      <c r="E61" s="33">
        <f t="shared" si="6"/>
        <v>162897.04</v>
      </c>
      <c r="F61" s="34">
        <v>0</v>
      </c>
      <c r="G61" s="34">
        <v>0</v>
      </c>
      <c r="H61" s="34">
        <v>0</v>
      </c>
      <c r="I61" s="34">
        <v>162897.04</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34">
        <v>0</v>
      </c>
    </row>
    <row r="62" spans="1:31" s="35" customFormat="1" ht="15.95" hidden="1" customHeight="1" outlineLevel="2" x14ac:dyDescent="0.2">
      <c r="A62" s="31"/>
      <c r="B62" s="32" t="s">
        <v>132</v>
      </c>
      <c r="C62" s="32" t="s">
        <v>153</v>
      </c>
      <c r="D62" s="32" t="s">
        <v>154</v>
      </c>
      <c r="E62" s="33">
        <f t="shared" si="6"/>
        <v>13629526.110000001</v>
      </c>
      <c r="F62" s="34">
        <v>0</v>
      </c>
      <c r="G62" s="34">
        <v>0</v>
      </c>
      <c r="H62" s="34">
        <v>0</v>
      </c>
      <c r="I62" s="34">
        <v>0</v>
      </c>
      <c r="J62" s="34">
        <v>0</v>
      </c>
      <c r="K62" s="34">
        <v>0</v>
      </c>
      <c r="L62" s="34">
        <v>12783407.880000001</v>
      </c>
      <c r="M62" s="34">
        <v>0</v>
      </c>
      <c r="N62" s="34">
        <v>0</v>
      </c>
      <c r="O62" s="34">
        <v>0</v>
      </c>
      <c r="P62" s="34">
        <v>0</v>
      </c>
      <c r="Q62" s="34">
        <v>0</v>
      </c>
      <c r="R62" s="34">
        <v>0</v>
      </c>
      <c r="S62" s="34">
        <v>0</v>
      </c>
      <c r="T62" s="34">
        <v>0</v>
      </c>
      <c r="U62" s="34">
        <v>0</v>
      </c>
      <c r="V62" s="34">
        <v>0</v>
      </c>
      <c r="W62" s="34">
        <v>0</v>
      </c>
      <c r="X62" s="34">
        <v>0</v>
      </c>
      <c r="Y62" s="34">
        <v>846118.23</v>
      </c>
      <c r="Z62" s="34">
        <v>0</v>
      </c>
      <c r="AA62" s="34">
        <v>0</v>
      </c>
      <c r="AB62" s="34">
        <v>0</v>
      </c>
      <c r="AC62" s="34">
        <v>0</v>
      </c>
      <c r="AD62" s="34">
        <v>0</v>
      </c>
      <c r="AE62" s="34">
        <v>0</v>
      </c>
    </row>
    <row r="63" spans="1:31" s="35" customFormat="1" ht="15.95" hidden="1" customHeight="1" outlineLevel="2" x14ac:dyDescent="0.2">
      <c r="A63" s="31"/>
      <c r="B63" s="32" t="s">
        <v>132</v>
      </c>
      <c r="C63" s="32" t="s">
        <v>155</v>
      </c>
      <c r="D63" s="32" t="s">
        <v>156</v>
      </c>
      <c r="E63" s="33">
        <f t="shared" si="6"/>
        <v>0</v>
      </c>
      <c r="F63" s="34">
        <v>0</v>
      </c>
      <c r="G63" s="34">
        <v>0</v>
      </c>
      <c r="H63" s="34">
        <v>0</v>
      </c>
      <c r="I63" s="34">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34">
        <v>0</v>
      </c>
    </row>
    <row r="64" spans="1:31" s="35" customFormat="1" ht="15.95" hidden="1" customHeight="1" outlineLevel="2" x14ac:dyDescent="0.2">
      <c r="A64" s="31"/>
      <c r="B64" s="32" t="s">
        <v>132</v>
      </c>
      <c r="C64" s="32" t="s">
        <v>157</v>
      </c>
      <c r="D64" s="32" t="s">
        <v>158</v>
      </c>
      <c r="E64" s="33">
        <f t="shared" si="6"/>
        <v>22650.01</v>
      </c>
      <c r="F64" s="34">
        <v>0</v>
      </c>
      <c r="G64" s="34">
        <v>0</v>
      </c>
      <c r="H64" s="34">
        <v>0</v>
      </c>
      <c r="I64" s="34">
        <v>0</v>
      </c>
      <c r="J64" s="34">
        <v>0</v>
      </c>
      <c r="K64" s="34">
        <v>0</v>
      </c>
      <c r="L64" s="34">
        <v>0</v>
      </c>
      <c r="M64" s="34">
        <v>0</v>
      </c>
      <c r="N64" s="34">
        <v>10035.699999999999</v>
      </c>
      <c r="O64" s="34">
        <v>0</v>
      </c>
      <c r="P64" s="34">
        <v>0</v>
      </c>
      <c r="Q64" s="34">
        <v>0</v>
      </c>
      <c r="R64" s="34">
        <v>0</v>
      </c>
      <c r="S64" s="34">
        <v>0</v>
      </c>
      <c r="T64" s="34">
        <v>0</v>
      </c>
      <c r="U64" s="34">
        <v>0</v>
      </c>
      <c r="V64" s="34">
        <v>0</v>
      </c>
      <c r="W64" s="34">
        <v>0</v>
      </c>
      <c r="X64" s="34">
        <v>0</v>
      </c>
      <c r="Y64" s="34">
        <v>0</v>
      </c>
      <c r="Z64" s="34">
        <v>0</v>
      </c>
      <c r="AA64" s="34">
        <v>0</v>
      </c>
      <c r="AB64" s="34">
        <v>0</v>
      </c>
      <c r="AC64" s="34">
        <v>12614.31</v>
      </c>
      <c r="AD64" s="34">
        <v>0</v>
      </c>
      <c r="AE64" s="34">
        <v>0</v>
      </c>
    </row>
    <row r="65" spans="1:31" s="35" customFormat="1" ht="15.95" hidden="1" customHeight="1" outlineLevel="2" x14ac:dyDescent="0.2">
      <c r="A65" s="31"/>
      <c r="B65" s="32" t="s">
        <v>132</v>
      </c>
      <c r="C65" s="32" t="s">
        <v>159</v>
      </c>
      <c r="D65" s="32" t="s">
        <v>160</v>
      </c>
      <c r="E65" s="33">
        <f t="shared" si="6"/>
        <v>10088483.249999998</v>
      </c>
      <c r="F65" s="34">
        <v>0</v>
      </c>
      <c r="G65" s="34">
        <v>0</v>
      </c>
      <c r="H65" s="34">
        <v>0</v>
      </c>
      <c r="I65" s="34">
        <v>0</v>
      </c>
      <c r="J65" s="34">
        <v>0</v>
      </c>
      <c r="K65" s="34">
        <v>0</v>
      </c>
      <c r="L65" s="34">
        <v>0</v>
      </c>
      <c r="M65" s="34">
        <v>0</v>
      </c>
      <c r="N65" s="34">
        <v>0</v>
      </c>
      <c r="O65" s="34">
        <v>0</v>
      </c>
      <c r="P65" s="34">
        <v>0</v>
      </c>
      <c r="Q65" s="34">
        <v>0</v>
      </c>
      <c r="R65" s="34">
        <v>0</v>
      </c>
      <c r="S65" s="34">
        <v>0</v>
      </c>
      <c r="T65" s="34">
        <v>0</v>
      </c>
      <c r="U65" s="34">
        <v>10088483.249999998</v>
      </c>
      <c r="V65" s="34">
        <v>0</v>
      </c>
      <c r="W65" s="34">
        <v>0</v>
      </c>
      <c r="X65" s="34">
        <v>0</v>
      </c>
      <c r="Y65" s="34">
        <v>0</v>
      </c>
      <c r="Z65" s="34">
        <v>0</v>
      </c>
      <c r="AA65" s="34">
        <v>0</v>
      </c>
      <c r="AB65" s="34">
        <v>0</v>
      </c>
      <c r="AC65" s="34">
        <v>0</v>
      </c>
      <c r="AD65" s="34">
        <v>0</v>
      </c>
      <c r="AE65" s="34">
        <v>0</v>
      </c>
    </row>
    <row r="66" spans="1:31" s="35" customFormat="1" ht="15.95" hidden="1" customHeight="1" outlineLevel="2" x14ac:dyDescent="0.2">
      <c r="A66" s="31"/>
      <c r="B66" s="32" t="s">
        <v>132</v>
      </c>
      <c r="C66" s="32" t="s">
        <v>161</v>
      </c>
      <c r="D66" s="32" t="s">
        <v>162</v>
      </c>
      <c r="E66" s="33">
        <f t="shared" si="6"/>
        <v>88.940000000000012</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3.59</v>
      </c>
      <c r="AC66" s="34">
        <v>85.350000000000009</v>
      </c>
      <c r="AD66" s="34">
        <v>0</v>
      </c>
      <c r="AE66" s="34">
        <v>0</v>
      </c>
    </row>
    <row r="67" spans="1:31" s="35" customFormat="1" ht="15.95" hidden="1" customHeight="1" outlineLevel="2" x14ac:dyDescent="0.2">
      <c r="A67" s="31"/>
      <c r="B67" s="32" t="s">
        <v>132</v>
      </c>
      <c r="C67" s="32" t="s">
        <v>163</v>
      </c>
      <c r="D67" s="32" t="s">
        <v>164</v>
      </c>
      <c r="E67" s="33">
        <f t="shared" si="6"/>
        <v>278838.39</v>
      </c>
      <c r="F67" s="34">
        <v>0</v>
      </c>
      <c r="G67" s="34">
        <v>0</v>
      </c>
      <c r="H67" s="34">
        <v>0</v>
      </c>
      <c r="I67" s="34">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278838.39</v>
      </c>
      <c r="AD67" s="34">
        <v>0</v>
      </c>
      <c r="AE67" s="34">
        <v>0</v>
      </c>
    </row>
    <row r="68" spans="1:31" s="35" customFormat="1" ht="15.95" hidden="1" customHeight="1" outlineLevel="2" x14ac:dyDescent="0.2">
      <c r="A68" s="31"/>
      <c r="B68" s="32" t="s">
        <v>132</v>
      </c>
      <c r="C68" s="32" t="s">
        <v>165</v>
      </c>
      <c r="D68" s="32" t="s">
        <v>166</v>
      </c>
      <c r="E68" s="33">
        <f t="shared" si="6"/>
        <v>339221.08999999997</v>
      </c>
      <c r="F68" s="34">
        <v>0</v>
      </c>
      <c r="G68" s="34">
        <v>0</v>
      </c>
      <c r="H68" s="34">
        <v>0</v>
      </c>
      <c r="I68" s="34">
        <v>0</v>
      </c>
      <c r="J68" s="34">
        <v>0</v>
      </c>
      <c r="K68" s="34">
        <v>0</v>
      </c>
      <c r="L68" s="34">
        <v>0</v>
      </c>
      <c r="M68" s="34">
        <v>0</v>
      </c>
      <c r="N68" s="34">
        <v>0</v>
      </c>
      <c r="O68" s="34">
        <v>0</v>
      </c>
      <c r="P68" s="34">
        <v>0</v>
      </c>
      <c r="Q68" s="34">
        <v>0</v>
      </c>
      <c r="R68" s="34">
        <v>0</v>
      </c>
      <c r="S68" s="34">
        <v>0</v>
      </c>
      <c r="T68" s="34">
        <v>0</v>
      </c>
      <c r="U68" s="34">
        <v>0</v>
      </c>
      <c r="V68" s="34">
        <v>0</v>
      </c>
      <c r="W68" s="34">
        <v>0</v>
      </c>
      <c r="X68" s="34">
        <v>0</v>
      </c>
      <c r="Y68" s="34">
        <v>0</v>
      </c>
      <c r="Z68" s="34">
        <v>0</v>
      </c>
      <c r="AA68" s="34">
        <v>0</v>
      </c>
      <c r="AB68" s="34">
        <v>12644.15</v>
      </c>
      <c r="AC68" s="34">
        <v>326576.93999999994</v>
      </c>
      <c r="AD68" s="34">
        <v>0</v>
      </c>
      <c r="AE68" s="34">
        <v>0</v>
      </c>
    </row>
    <row r="69" spans="1:31" s="35" customFormat="1" ht="15.95" hidden="1" customHeight="1" outlineLevel="2" x14ac:dyDescent="0.2">
      <c r="A69" s="31"/>
      <c r="B69" s="32" t="s">
        <v>132</v>
      </c>
      <c r="C69" s="32" t="s">
        <v>167</v>
      </c>
      <c r="D69" s="32" t="s">
        <v>168</v>
      </c>
      <c r="E69" s="33">
        <f t="shared" si="6"/>
        <v>0</v>
      </c>
      <c r="F69" s="34">
        <v>0</v>
      </c>
      <c r="G69" s="34">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v>0</v>
      </c>
    </row>
    <row r="70" spans="1:31" s="35" customFormat="1" ht="15.95" hidden="1" customHeight="1" outlineLevel="2" x14ac:dyDescent="0.2">
      <c r="A70" s="31"/>
      <c r="B70" s="32"/>
      <c r="C70" s="32" t="s">
        <v>169</v>
      </c>
      <c r="D70" s="32" t="s">
        <v>170</v>
      </c>
      <c r="E70" s="33">
        <f t="shared" si="6"/>
        <v>168437.73</v>
      </c>
      <c r="F70" s="34">
        <v>0</v>
      </c>
      <c r="G70" s="34">
        <v>0</v>
      </c>
      <c r="H70" s="34">
        <v>0</v>
      </c>
      <c r="I70" s="34">
        <v>0</v>
      </c>
      <c r="J70" s="34">
        <v>0</v>
      </c>
      <c r="K70" s="34">
        <v>0</v>
      </c>
      <c r="L70" s="34">
        <v>0</v>
      </c>
      <c r="M70" s="34">
        <v>0</v>
      </c>
      <c r="N70" s="34">
        <v>0</v>
      </c>
      <c r="O70" s="34">
        <v>0</v>
      </c>
      <c r="P70" s="34">
        <v>0</v>
      </c>
      <c r="Q70" s="34">
        <v>0</v>
      </c>
      <c r="R70" s="34">
        <v>0</v>
      </c>
      <c r="S70" s="34">
        <v>0</v>
      </c>
      <c r="T70" s="34">
        <v>0</v>
      </c>
      <c r="U70" s="34">
        <v>0</v>
      </c>
      <c r="V70" s="34">
        <v>0</v>
      </c>
      <c r="W70" s="34">
        <v>0</v>
      </c>
      <c r="X70" s="34">
        <v>0</v>
      </c>
      <c r="Y70" s="34">
        <v>0</v>
      </c>
      <c r="Z70" s="34">
        <v>0</v>
      </c>
      <c r="AA70" s="34">
        <v>0</v>
      </c>
      <c r="AB70" s="34">
        <v>0</v>
      </c>
      <c r="AC70" s="34">
        <v>168437.73</v>
      </c>
      <c r="AD70" s="34">
        <v>0</v>
      </c>
      <c r="AE70" s="34">
        <v>0</v>
      </c>
    </row>
    <row r="71" spans="1:31" s="35" customFormat="1" ht="15.95" hidden="1" customHeight="1" outlineLevel="2" x14ac:dyDescent="0.2">
      <c r="A71" s="31"/>
      <c r="B71" s="32"/>
      <c r="C71" s="32" t="s">
        <v>171</v>
      </c>
      <c r="D71" s="32" t="s">
        <v>172</v>
      </c>
      <c r="E71" s="33">
        <f t="shared" ref="E71" si="8">SUM(F71:AE71)</f>
        <v>39.880000000000003</v>
      </c>
      <c r="F71" s="34">
        <v>0</v>
      </c>
      <c r="G71" s="34">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39.880000000000003</v>
      </c>
      <c r="Z71" s="34">
        <v>0</v>
      </c>
      <c r="AA71" s="34">
        <v>0</v>
      </c>
      <c r="AB71" s="34">
        <v>0</v>
      </c>
      <c r="AC71" s="34">
        <v>0</v>
      </c>
      <c r="AD71" s="34">
        <v>0</v>
      </c>
      <c r="AE71" s="34">
        <v>0</v>
      </c>
    </row>
    <row r="72" spans="1:31" s="35" customFormat="1" ht="15.95" hidden="1" customHeight="1" outlineLevel="2" x14ac:dyDescent="0.2">
      <c r="A72" s="31"/>
      <c r="B72" s="32" t="s">
        <v>132</v>
      </c>
      <c r="C72" s="32" t="s">
        <v>173</v>
      </c>
      <c r="D72" s="32" t="s">
        <v>174</v>
      </c>
      <c r="E72" s="33">
        <f t="shared" si="6"/>
        <v>758671.77</v>
      </c>
      <c r="F72" s="34">
        <v>10596.8</v>
      </c>
      <c r="G72" s="34">
        <v>16492.16</v>
      </c>
      <c r="H72" s="34">
        <v>0</v>
      </c>
      <c r="I72" s="34">
        <v>0</v>
      </c>
      <c r="J72" s="34">
        <v>0</v>
      </c>
      <c r="K72" s="34">
        <v>0</v>
      </c>
      <c r="L72" s="34">
        <v>0</v>
      </c>
      <c r="M72" s="34">
        <v>0</v>
      </c>
      <c r="N72" s="34">
        <v>395593.22000000003</v>
      </c>
      <c r="O72" s="34">
        <v>0</v>
      </c>
      <c r="P72" s="34">
        <v>0</v>
      </c>
      <c r="Q72" s="34">
        <v>0</v>
      </c>
      <c r="R72" s="34">
        <v>0</v>
      </c>
      <c r="S72" s="34">
        <v>0</v>
      </c>
      <c r="T72" s="34">
        <v>0</v>
      </c>
      <c r="U72" s="34">
        <v>0</v>
      </c>
      <c r="V72" s="34">
        <v>0</v>
      </c>
      <c r="W72" s="34">
        <v>0</v>
      </c>
      <c r="X72" s="34">
        <v>0</v>
      </c>
      <c r="Y72" s="34">
        <v>0</v>
      </c>
      <c r="Z72" s="34">
        <v>0</v>
      </c>
      <c r="AA72" s="34">
        <v>0</v>
      </c>
      <c r="AB72" s="34">
        <v>10761.16</v>
      </c>
      <c r="AC72" s="34">
        <v>325228.43</v>
      </c>
      <c r="AD72" s="34">
        <v>0</v>
      </c>
      <c r="AE72" s="34">
        <v>0</v>
      </c>
    </row>
    <row r="73" spans="1:31" s="35" customFormat="1" ht="15.95" hidden="1" customHeight="1" outlineLevel="2" x14ac:dyDescent="0.2">
      <c r="A73" s="31"/>
      <c r="B73" s="32"/>
      <c r="C73" s="32" t="s">
        <v>175</v>
      </c>
      <c r="D73" s="32" t="s">
        <v>176</v>
      </c>
      <c r="E73" s="33">
        <f t="shared" si="6"/>
        <v>2095.58</v>
      </c>
      <c r="F73" s="34">
        <v>0</v>
      </c>
      <c r="G73" s="34">
        <v>0</v>
      </c>
      <c r="H73" s="34">
        <v>0</v>
      </c>
      <c r="I73" s="34">
        <v>0</v>
      </c>
      <c r="J73" s="34">
        <v>0</v>
      </c>
      <c r="K73" s="34">
        <v>0</v>
      </c>
      <c r="L73" s="34">
        <v>0</v>
      </c>
      <c r="M73" s="34">
        <v>0</v>
      </c>
      <c r="N73" s="34">
        <v>0</v>
      </c>
      <c r="O73" s="34">
        <v>0</v>
      </c>
      <c r="P73" s="34">
        <v>0</v>
      </c>
      <c r="Q73" s="34">
        <v>0</v>
      </c>
      <c r="R73" s="34">
        <v>0</v>
      </c>
      <c r="S73" s="34">
        <v>0</v>
      </c>
      <c r="T73" s="34">
        <v>0</v>
      </c>
      <c r="U73" s="34">
        <v>0</v>
      </c>
      <c r="V73" s="34">
        <v>0</v>
      </c>
      <c r="W73" s="34">
        <v>0</v>
      </c>
      <c r="X73" s="34">
        <v>0</v>
      </c>
      <c r="Y73" s="34">
        <v>0</v>
      </c>
      <c r="Z73" s="34">
        <v>0</v>
      </c>
      <c r="AA73" s="34">
        <v>0</v>
      </c>
      <c r="AB73" s="34">
        <v>0</v>
      </c>
      <c r="AC73" s="34">
        <v>2095.58</v>
      </c>
      <c r="AD73" s="34">
        <v>0</v>
      </c>
      <c r="AE73" s="34">
        <v>0</v>
      </c>
    </row>
    <row r="74" spans="1:31" s="35" customFormat="1" ht="15.95" hidden="1" customHeight="1" outlineLevel="2" x14ac:dyDescent="0.2">
      <c r="A74" s="31"/>
      <c r="B74" s="32" t="s">
        <v>132</v>
      </c>
      <c r="C74" s="32" t="s">
        <v>177</v>
      </c>
      <c r="D74" s="32" t="s">
        <v>178</v>
      </c>
      <c r="E74" s="33">
        <f t="shared" si="6"/>
        <v>3856.34</v>
      </c>
      <c r="F74" s="34">
        <v>0</v>
      </c>
      <c r="G74" s="34">
        <v>0</v>
      </c>
      <c r="H74" s="34">
        <v>0</v>
      </c>
      <c r="I74" s="34">
        <v>0</v>
      </c>
      <c r="J74" s="34">
        <v>0</v>
      </c>
      <c r="K74" s="34">
        <v>0</v>
      </c>
      <c r="L74" s="34">
        <v>0</v>
      </c>
      <c r="M74" s="34">
        <v>0</v>
      </c>
      <c r="N74" s="34">
        <v>0</v>
      </c>
      <c r="O74" s="34">
        <v>0</v>
      </c>
      <c r="P74" s="34">
        <v>0</v>
      </c>
      <c r="Q74" s="34">
        <v>0</v>
      </c>
      <c r="R74" s="34">
        <v>0</v>
      </c>
      <c r="S74" s="34">
        <v>0</v>
      </c>
      <c r="T74" s="34">
        <v>0</v>
      </c>
      <c r="U74" s="34">
        <v>0</v>
      </c>
      <c r="V74" s="34">
        <v>0</v>
      </c>
      <c r="W74" s="34">
        <v>0</v>
      </c>
      <c r="X74" s="34">
        <v>0</v>
      </c>
      <c r="Y74" s="34">
        <v>3856.34</v>
      </c>
      <c r="Z74" s="34">
        <v>0</v>
      </c>
      <c r="AA74" s="34">
        <v>0</v>
      </c>
      <c r="AB74" s="34">
        <v>0</v>
      </c>
      <c r="AC74" s="34">
        <v>0</v>
      </c>
      <c r="AD74" s="34">
        <v>0</v>
      </c>
      <c r="AE74" s="34">
        <v>0</v>
      </c>
    </row>
    <row r="75" spans="1:31" s="35" customFormat="1" ht="15.95" hidden="1" customHeight="1" outlineLevel="2" x14ac:dyDescent="0.2">
      <c r="A75" s="31"/>
      <c r="B75" s="32" t="s">
        <v>132</v>
      </c>
      <c r="C75" s="32" t="s">
        <v>179</v>
      </c>
      <c r="D75" s="32" t="s">
        <v>180</v>
      </c>
      <c r="E75" s="33">
        <f t="shared" si="6"/>
        <v>71260.37</v>
      </c>
      <c r="F75" s="34">
        <v>0</v>
      </c>
      <c r="G75" s="34">
        <v>0</v>
      </c>
      <c r="H75" s="34">
        <v>0</v>
      </c>
      <c r="I75" s="34">
        <v>0</v>
      </c>
      <c r="J75" s="34">
        <v>0</v>
      </c>
      <c r="K75" s="34">
        <v>0</v>
      </c>
      <c r="L75" s="34">
        <v>0</v>
      </c>
      <c r="M75" s="34">
        <v>0</v>
      </c>
      <c r="N75" s="34">
        <v>0</v>
      </c>
      <c r="O75" s="34">
        <v>0</v>
      </c>
      <c r="P75" s="34">
        <v>38213.079999999994</v>
      </c>
      <c r="Q75" s="34">
        <v>0</v>
      </c>
      <c r="R75" s="34">
        <v>0</v>
      </c>
      <c r="S75" s="34">
        <v>0</v>
      </c>
      <c r="T75" s="34">
        <v>0</v>
      </c>
      <c r="U75" s="34">
        <v>0</v>
      </c>
      <c r="V75" s="34">
        <v>0</v>
      </c>
      <c r="W75" s="34">
        <v>0</v>
      </c>
      <c r="X75" s="34">
        <v>0</v>
      </c>
      <c r="Y75" s="34">
        <v>33047.29</v>
      </c>
      <c r="Z75" s="34">
        <v>0</v>
      </c>
      <c r="AA75" s="34">
        <v>0</v>
      </c>
      <c r="AB75" s="34">
        <v>0</v>
      </c>
      <c r="AC75" s="34">
        <v>0</v>
      </c>
      <c r="AD75" s="34">
        <v>0</v>
      </c>
      <c r="AE75" s="34">
        <v>0</v>
      </c>
    </row>
    <row r="76" spans="1:31" s="35" customFormat="1" ht="15.95" hidden="1" customHeight="1" outlineLevel="2" x14ac:dyDescent="0.2">
      <c r="A76" s="31"/>
      <c r="B76" s="32" t="s">
        <v>132</v>
      </c>
      <c r="C76" s="32" t="s">
        <v>181</v>
      </c>
      <c r="D76" s="32" t="s">
        <v>182</v>
      </c>
      <c r="E76" s="33">
        <f t="shared" si="6"/>
        <v>2825500.9899999998</v>
      </c>
      <c r="F76" s="34">
        <v>0</v>
      </c>
      <c r="G76" s="34">
        <v>0</v>
      </c>
      <c r="H76" s="34">
        <v>0</v>
      </c>
      <c r="I76" s="34">
        <v>0</v>
      </c>
      <c r="J76" s="34">
        <v>0</v>
      </c>
      <c r="K76" s="34">
        <v>0</v>
      </c>
      <c r="L76" s="34">
        <v>0</v>
      </c>
      <c r="M76" s="34">
        <v>0</v>
      </c>
      <c r="N76" s="34">
        <v>0</v>
      </c>
      <c r="O76" s="34">
        <v>0</v>
      </c>
      <c r="P76" s="34">
        <v>1605653.52</v>
      </c>
      <c r="Q76" s="34">
        <v>0</v>
      </c>
      <c r="R76" s="34">
        <v>0</v>
      </c>
      <c r="S76" s="34">
        <v>0</v>
      </c>
      <c r="T76" s="34">
        <v>0</v>
      </c>
      <c r="U76" s="34">
        <v>0</v>
      </c>
      <c r="V76" s="34">
        <v>0</v>
      </c>
      <c r="W76" s="34">
        <v>0</v>
      </c>
      <c r="X76" s="34">
        <v>992445.69999999984</v>
      </c>
      <c r="Y76" s="34">
        <v>0</v>
      </c>
      <c r="Z76" s="34">
        <v>0</v>
      </c>
      <c r="AA76" s="34">
        <v>227401.77</v>
      </c>
      <c r="AB76" s="34">
        <v>0</v>
      </c>
      <c r="AC76" s="34">
        <v>0</v>
      </c>
      <c r="AD76" s="34">
        <v>0</v>
      </c>
      <c r="AE76" s="34">
        <v>0</v>
      </c>
    </row>
    <row r="77" spans="1:31" s="35" customFormat="1" ht="15.95" hidden="1" customHeight="1" outlineLevel="2" x14ac:dyDescent="0.2">
      <c r="A77" s="31"/>
      <c r="B77" s="32" t="s">
        <v>132</v>
      </c>
      <c r="C77" s="32" t="s">
        <v>183</v>
      </c>
      <c r="D77" s="32" t="s">
        <v>184</v>
      </c>
      <c r="E77" s="33">
        <f t="shared" si="6"/>
        <v>75106.37</v>
      </c>
      <c r="F77" s="34">
        <v>0</v>
      </c>
      <c r="G77" s="34">
        <v>0</v>
      </c>
      <c r="H77" s="34">
        <v>0</v>
      </c>
      <c r="I77" s="34">
        <v>0</v>
      </c>
      <c r="J77" s="34">
        <v>0</v>
      </c>
      <c r="K77" s="34">
        <v>0</v>
      </c>
      <c r="L77" s="34">
        <v>0</v>
      </c>
      <c r="M77" s="34">
        <v>0</v>
      </c>
      <c r="N77" s="34">
        <v>0</v>
      </c>
      <c r="O77" s="34">
        <v>0</v>
      </c>
      <c r="P77" s="34">
        <v>0</v>
      </c>
      <c r="Q77" s="34">
        <v>0</v>
      </c>
      <c r="R77" s="34">
        <v>0</v>
      </c>
      <c r="S77" s="34">
        <v>0</v>
      </c>
      <c r="T77" s="34">
        <v>0</v>
      </c>
      <c r="U77" s="34">
        <v>0</v>
      </c>
      <c r="V77" s="34">
        <v>0</v>
      </c>
      <c r="W77" s="34">
        <v>0</v>
      </c>
      <c r="X77" s="34">
        <v>0</v>
      </c>
      <c r="Y77" s="34">
        <v>75106.37</v>
      </c>
      <c r="Z77" s="34">
        <v>0</v>
      </c>
      <c r="AA77" s="34">
        <v>0</v>
      </c>
      <c r="AB77" s="34">
        <v>0</v>
      </c>
      <c r="AC77" s="34">
        <v>0</v>
      </c>
      <c r="AD77" s="34">
        <v>0</v>
      </c>
      <c r="AE77" s="34">
        <v>0</v>
      </c>
    </row>
    <row r="78" spans="1:31" s="35" customFormat="1" ht="15.95" hidden="1" customHeight="1" outlineLevel="2" x14ac:dyDescent="0.2">
      <c r="A78" s="31"/>
      <c r="B78" s="32" t="s">
        <v>132</v>
      </c>
      <c r="C78" s="32" t="s">
        <v>185</v>
      </c>
      <c r="D78" s="32" t="s">
        <v>186</v>
      </c>
      <c r="E78" s="33">
        <f t="shared" si="6"/>
        <v>2405865.1100000003</v>
      </c>
      <c r="F78" s="34">
        <v>0</v>
      </c>
      <c r="G78" s="34">
        <v>0</v>
      </c>
      <c r="H78" s="34">
        <v>0</v>
      </c>
      <c r="I78" s="34">
        <v>0</v>
      </c>
      <c r="J78" s="34">
        <v>0</v>
      </c>
      <c r="K78" s="34">
        <v>0</v>
      </c>
      <c r="L78" s="34">
        <v>0</v>
      </c>
      <c r="M78" s="34">
        <v>0</v>
      </c>
      <c r="N78" s="34">
        <v>2222153.41</v>
      </c>
      <c r="O78" s="34">
        <v>0</v>
      </c>
      <c r="P78" s="34">
        <v>0</v>
      </c>
      <c r="Q78" s="34">
        <v>0</v>
      </c>
      <c r="R78" s="34">
        <v>0</v>
      </c>
      <c r="S78" s="34">
        <v>0</v>
      </c>
      <c r="T78" s="34">
        <v>0</v>
      </c>
      <c r="U78" s="34">
        <v>0</v>
      </c>
      <c r="V78" s="34">
        <v>0</v>
      </c>
      <c r="W78" s="34">
        <v>0</v>
      </c>
      <c r="X78" s="34">
        <v>0</v>
      </c>
      <c r="Y78" s="34">
        <v>0</v>
      </c>
      <c r="Z78" s="34">
        <v>0</v>
      </c>
      <c r="AA78" s="34">
        <v>0</v>
      </c>
      <c r="AB78" s="34">
        <v>0</v>
      </c>
      <c r="AC78" s="34">
        <v>183711.7</v>
      </c>
      <c r="AD78" s="34">
        <v>0</v>
      </c>
      <c r="AE78" s="34">
        <v>0</v>
      </c>
    </row>
    <row r="79" spans="1:31" s="35" customFormat="1" ht="15.95" hidden="1" customHeight="1" outlineLevel="2" x14ac:dyDescent="0.2">
      <c r="A79" s="31"/>
      <c r="B79" s="32" t="s">
        <v>132</v>
      </c>
      <c r="C79" s="32" t="s">
        <v>187</v>
      </c>
      <c r="D79" s="32" t="s">
        <v>188</v>
      </c>
      <c r="E79" s="33">
        <f t="shared" si="6"/>
        <v>122985.98999999999</v>
      </c>
      <c r="F79" s="34">
        <v>0</v>
      </c>
      <c r="G79" s="34">
        <v>0</v>
      </c>
      <c r="H79" s="34">
        <v>0</v>
      </c>
      <c r="I79" s="34">
        <v>0</v>
      </c>
      <c r="J79" s="34">
        <v>0</v>
      </c>
      <c r="K79" s="34">
        <v>0</v>
      </c>
      <c r="L79" s="34">
        <v>0</v>
      </c>
      <c r="M79" s="34">
        <v>0</v>
      </c>
      <c r="N79" s="34">
        <v>0</v>
      </c>
      <c r="O79" s="34">
        <v>0</v>
      </c>
      <c r="P79" s="34">
        <v>0</v>
      </c>
      <c r="Q79" s="34">
        <v>0</v>
      </c>
      <c r="R79" s="34">
        <v>0</v>
      </c>
      <c r="S79" s="34">
        <v>0</v>
      </c>
      <c r="T79" s="34">
        <v>0</v>
      </c>
      <c r="U79" s="34">
        <v>0</v>
      </c>
      <c r="V79" s="34">
        <v>0</v>
      </c>
      <c r="W79" s="34">
        <v>0</v>
      </c>
      <c r="X79" s="34">
        <v>0</v>
      </c>
      <c r="Y79" s="34">
        <v>0</v>
      </c>
      <c r="Z79" s="34">
        <v>0</v>
      </c>
      <c r="AA79" s="34">
        <v>0</v>
      </c>
      <c r="AB79" s="34">
        <v>0</v>
      </c>
      <c r="AC79" s="34">
        <v>0</v>
      </c>
      <c r="AD79" s="34">
        <v>0</v>
      </c>
      <c r="AE79" s="34">
        <v>122985.98999999999</v>
      </c>
    </row>
    <row r="80" spans="1:31" s="35" customFormat="1" ht="15.95" hidden="1" customHeight="1" outlineLevel="2" x14ac:dyDescent="0.2">
      <c r="A80" s="31"/>
      <c r="B80" s="32" t="s">
        <v>132</v>
      </c>
      <c r="C80" s="32" t="s">
        <v>189</v>
      </c>
      <c r="D80" s="32" t="s">
        <v>190</v>
      </c>
      <c r="E80" s="33">
        <f t="shared" si="6"/>
        <v>652207.87</v>
      </c>
      <c r="F80" s="34">
        <v>0</v>
      </c>
      <c r="G80" s="34">
        <v>0</v>
      </c>
      <c r="H80" s="34">
        <v>0</v>
      </c>
      <c r="I80" s="34">
        <v>0</v>
      </c>
      <c r="J80" s="34">
        <v>0</v>
      </c>
      <c r="K80" s="34">
        <v>0</v>
      </c>
      <c r="L80" s="34">
        <v>0</v>
      </c>
      <c r="M80" s="34">
        <v>0</v>
      </c>
      <c r="N80" s="34">
        <v>141839.53999999998</v>
      </c>
      <c r="O80" s="34">
        <v>0</v>
      </c>
      <c r="P80" s="34">
        <v>354731.37</v>
      </c>
      <c r="Q80" s="34">
        <v>0</v>
      </c>
      <c r="R80" s="34">
        <v>0</v>
      </c>
      <c r="S80" s="34">
        <v>0</v>
      </c>
      <c r="T80" s="34">
        <v>0</v>
      </c>
      <c r="U80" s="34">
        <v>0</v>
      </c>
      <c r="V80" s="34">
        <v>0</v>
      </c>
      <c r="W80" s="34">
        <v>0</v>
      </c>
      <c r="X80" s="34">
        <v>63347.590000000004</v>
      </c>
      <c r="Y80" s="34">
        <v>10131.549999999999</v>
      </c>
      <c r="Z80" s="34">
        <v>0</v>
      </c>
      <c r="AA80" s="34">
        <v>14514.99</v>
      </c>
      <c r="AB80" s="34">
        <v>0</v>
      </c>
      <c r="AC80" s="34">
        <v>67642.83</v>
      </c>
      <c r="AD80" s="34">
        <v>0</v>
      </c>
      <c r="AE80" s="34">
        <v>0</v>
      </c>
    </row>
    <row r="81" spans="1:31" s="35" customFormat="1" ht="15.95" hidden="1" customHeight="1" outlineLevel="2" x14ac:dyDescent="0.2">
      <c r="A81" s="31"/>
      <c r="B81" s="32" t="s">
        <v>132</v>
      </c>
      <c r="C81" s="32" t="s">
        <v>191</v>
      </c>
      <c r="D81" s="32" t="s">
        <v>192</v>
      </c>
      <c r="E81" s="33">
        <f t="shared" si="6"/>
        <v>35519.550000000003</v>
      </c>
      <c r="F81" s="34">
        <v>0</v>
      </c>
      <c r="G81" s="34">
        <v>0</v>
      </c>
      <c r="H81" s="34">
        <v>0</v>
      </c>
      <c r="I81" s="34">
        <v>35519.550000000003</v>
      </c>
      <c r="J81" s="34">
        <v>0</v>
      </c>
      <c r="K81" s="34">
        <v>0</v>
      </c>
      <c r="L81" s="34">
        <v>0</v>
      </c>
      <c r="M81" s="34">
        <v>0</v>
      </c>
      <c r="N81" s="34">
        <v>0</v>
      </c>
      <c r="O81" s="34">
        <v>0</v>
      </c>
      <c r="P81" s="34">
        <v>0</v>
      </c>
      <c r="Q81" s="34">
        <v>0</v>
      </c>
      <c r="R81" s="34">
        <v>0</v>
      </c>
      <c r="S81" s="34">
        <v>0</v>
      </c>
      <c r="T81" s="34">
        <v>0</v>
      </c>
      <c r="U81" s="34">
        <v>0</v>
      </c>
      <c r="V81" s="34">
        <v>0</v>
      </c>
      <c r="W81" s="34">
        <v>0</v>
      </c>
      <c r="X81" s="34">
        <v>0</v>
      </c>
      <c r="Y81" s="34">
        <v>0</v>
      </c>
      <c r="Z81" s="34">
        <v>0</v>
      </c>
      <c r="AA81" s="34">
        <v>0</v>
      </c>
      <c r="AB81" s="34">
        <v>0</v>
      </c>
      <c r="AC81" s="34">
        <v>0</v>
      </c>
      <c r="AD81" s="34">
        <v>0</v>
      </c>
      <c r="AE81" s="34">
        <v>0</v>
      </c>
    </row>
    <row r="82" spans="1:31" s="35" customFormat="1" ht="15.95" hidden="1" customHeight="1" outlineLevel="2" x14ac:dyDescent="0.2">
      <c r="A82" s="31"/>
      <c r="B82" s="32" t="s">
        <v>132</v>
      </c>
      <c r="C82" s="32" t="s">
        <v>193</v>
      </c>
      <c r="D82" s="32" t="s">
        <v>194</v>
      </c>
      <c r="E82" s="33">
        <f t="shared" si="6"/>
        <v>2919.82</v>
      </c>
      <c r="F82" s="34">
        <v>0</v>
      </c>
      <c r="G82" s="34">
        <v>0</v>
      </c>
      <c r="H82" s="34">
        <v>0</v>
      </c>
      <c r="I82" s="34">
        <v>0</v>
      </c>
      <c r="J82" s="34">
        <v>0</v>
      </c>
      <c r="K82" s="34">
        <v>0</v>
      </c>
      <c r="L82" s="34">
        <v>0</v>
      </c>
      <c r="M82" s="34">
        <v>0</v>
      </c>
      <c r="N82" s="34">
        <v>0</v>
      </c>
      <c r="O82" s="34">
        <v>0</v>
      </c>
      <c r="P82" s="34">
        <v>0</v>
      </c>
      <c r="Q82" s="34">
        <v>0</v>
      </c>
      <c r="R82" s="34">
        <v>0</v>
      </c>
      <c r="S82" s="34">
        <v>0</v>
      </c>
      <c r="T82" s="34">
        <v>0</v>
      </c>
      <c r="U82" s="34">
        <v>0</v>
      </c>
      <c r="V82" s="34">
        <v>0</v>
      </c>
      <c r="W82" s="34">
        <v>2919.82</v>
      </c>
      <c r="X82" s="34">
        <v>0</v>
      </c>
      <c r="Y82" s="34">
        <v>0</v>
      </c>
      <c r="Z82" s="34">
        <v>0</v>
      </c>
      <c r="AA82" s="34">
        <v>0</v>
      </c>
      <c r="AB82" s="34">
        <v>0</v>
      </c>
      <c r="AC82" s="34">
        <v>0</v>
      </c>
      <c r="AD82" s="34">
        <v>0</v>
      </c>
      <c r="AE82" s="34">
        <v>0</v>
      </c>
    </row>
    <row r="83" spans="1:31" s="35" customFormat="1" ht="15.95" hidden="1" customHeight="1" outlineLevel="2" x14ac:dyDescent="0.2">
      <c r="A83" s="31"/>
      <c r="B83" s="32" t="s">
        <v>132</v>
      </c>
      <c r="C83" s="32" t="s">
        <v>195</v>
      </c>
      <c r="D83" s="32" t="s">
        <v>196</v>
      </c>
      <c r="E83" s="33">
        <f t="shared" si="6"/>
        <v>0</v>
      </c>
      <c r="F83" s="34">
        <v>0</v>
      </c>
      <c r="G83" s="34">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34">
        <v>0</v>
      </c>
    </row>
    <row r="84" spans="1:31" s="35" customFormat="1" ht="15.95" hidden="1" customHeight="1" outlineLevel="2" x14ac:dyDescent="0.2">
      <c r="A84" s="31"/>
      <c r="B84" s="32" t="s">
        <v>132</v>
      </c>
      <c r="C84" s="32" t="s">
        <v>197</v>
      </c>
      <c r="D84" s="32" t="s">
        <v>198</v>
      </c>
      <c r="E84" s="33">
        <f t="shared" si="6"/>
        <v>29446.609999999993</v>
      </c>
      <c r="F84" s="34">
        <v>0</v>
      </c>
      <c r="G84" s="34">
        <v>0</v>
      </c>
      <c r="H84" s="34">
        <v>0</v>
      </c>
      <c r="I84" s="34">
        <v>0</v>
      </c>
      <c r="J84" s="34">
        <v>0</v>
      </c>
      <c r="K84" s="34">
        <v>0</v>
      </c>
      <c r="L84" s="34">
        <v>0</v>
      </c>
      <c r="M84" s="34">
        <v>0</v>
      </c>
      <c r="N84" s="34">
        <v>0</v>
      </c>
      <c r="O84" s="34">
        <v>0</v>
      </c>
      <c r="P84" s="34">
        <v>0</v>
      </c>
      <c r="Q84" s="34">
        <v>0</v>
      </c>
      <c r="R84" s="34">
        <v>0</v>
      </c>
      <c r="S84" s="34">
        <v>0</v>
      </c>
      <c r="T84" s="34">
        <v>0</v>
      </c>
      <c r="U84" s="34">
        <v>0</v>
      </c>
      <c r="V84" s="34">
        <v>0</v>
      </c>
      <c r="W84" s="34">
        <v>0</v>
      </c>
      <c r="X84" s="34">
        <v>0</v>
      </c>
      <c r="Y84" s="34">
        <v>0</v>
      </c>
      <c r="Z84" s="34">
        <v>29446.609999999993</v>
      </c>
      <c r="AA84" s="34">
        <v>0</v>
      </c>
      <c r="AB84" s="34">
        <v>0</v>
      </c>
      <c r="AC84" s="34">
        <v>0</v>
      </c>
      <c r="AD84" s="34">
        <v>0</v>
      </c>
      <c r="AE84" s="34">
        <v>0</v>
      </c>
    </row>
    <row r="85" spans="1:31" s="35" customFormat="1" ht="15.95" hidden="1" customHeight="1" outlineLevel="2" x14ac:dyDescent="0.2">
      <c r="A85" s="31"/>
      <c r="B85" s="32" t="s">
        <v>132</v>
      </c>
      <c r="C85" s="32" t="s">
        <v>199</v>
      </c>
      <c r="D85" s="32" t="s">
        <v>200</v>
      </c>
      <c r="E85" s="33">
        <f t="shared" si="6"/>
        <v>0</v>
      </c>
      <c r="F85" s="34">
        <v>0</v>
      </c>
      <c r="G85" s="34">
        <v>0</v>
      </c>
      <c r="H85" s="34">
        <v>0</v>
      </c>
      <c r="I85" s="34">
        <v>0</v>
      </c>
      <c r="J85" s="34">
        <v>0</v>
      </c>
      <c r="K85" s="34">
        <v>0</v>
      </c>
      <c r="L85" s="34">
        <v>0</v>
      </c>
      <c r="M85" s="34">
        <v>0</v>
      </c>
      <c r="N85" s="34">
        <v>0</v>
      </c>
      <c r="O85" s="34">
        <v>0</v>
      </c>
      <c r="P85" s="34">
        <v>0</v>
      </c>
      <c r="Q85" s="34">
        <v>0</v>
      </c>
      <c r="R85" s="34">
        <v>0</v>
      </c>
      <c r="S85" s="34">
        <v>0</v>
      </c>
      <c r="T85" s="34">
        <v>0</v>
      </c>
      <c r="U85" s="34">
        <v>0</v>
      </c>
      <c r="V85" s="34">
        <v>0</v>
      </c>
      <c r="W85" s="34">
        <v>0</v>
      </c>
      <c r="X85" s="34">
        <v>0</v>
      </c>
      <c r="Y85" s="34">
        <v>0</v>
      </c>
      <c r="Z85" s="34">
        <v>0</v>
      </c>
      <c r="AA85" s="34">
        <v>0</v>
      </c>
      <c r="AB85" s="34">
        <v>0</v>
      </c>
      <c r="AC85" s="34">
        <v>0</v>
      </c>
      <c r="AD85" s="34">
        <v>0</v>
      </c>
      <c r="AE85" s="34">
        <v>0</v>
      </c>
    </row>
    <row r="86" spans="1:31" s="35" customFormat="1" ht="15.95" hidden="1" customHeight="1" outlineLevel="2" x14ac:dyDescent="0.2">
      <c r="A86" s="31"/>
      <c r="B86" s="32" t="s">
        <v>132</v>
      </c>
      <c r="C86" s="32" t="s">
        <v>201</v>
      </c>
      <c r="D86" s="32" t="s">
        <v>202</v>
      </c>
      <c r="E86" s="33">
        <f t="shared" si="6"/>
        <v>1043593.25</v>
      </c>
      <c r="F86" s="34">
        <v>0</v>
      </c>
      <c r="G86" s="34">
        <v>0</v>
      </c>
      <c r="H86" s="34">
        <v>0</v>
      </c>
      <c r="I86" s="34">
        <v>0</v>
      </c>
      <c r="J86" s="34">
        <v>0</v>
      </c>
      <c r="K86" s="34">
        <v>0</v>
      </c>
      <c r="L86" s="34">
        <v>0</v>
      </c>
      <c r="M86" s="34">
        <v>0</v>
      </c>
      <c r="N86" s="34">
        <v>968418.87</v>
      </c>
      <c r="O86" s="34">
        <v>0</v>
      </c>
      <c r="P86" s="34">
        <v>0</v>
      </c>
      <c r="Q86" s="34">
        <v>0</v>
      </c>
      <c r="R86" s="34">
        <v>0</v>
      </c>
      <c r="S86" s="34">
        <v>0</v>
      </c>
      <c r="T86" s="34">
        <v>0</v>
      </c>
      <c r="U86" s="34">
        <v>0</v>
      </c>
      <c r="V86" s="34">
        <v>0</v>
      </c>
      <c r="W86" s="34">
        <v>0</v>
      </c>
      <c r="X86" s="34">
        <v>0</v>
      </c>
      <c r="Y86" s="34">
        <v>0</v>
      </c>
      <c r="Z86" s="34">
        <v>0</v>
      </c>
      <c r="AA86" s="34">
        <v>0</v>
      </c>
      <c r="AB86" s="34">
        <v>0</v>
      </c>
      <c r="AC86" s="34">
        <v>75174.38</v>
      </c>
      <c r="AD86" s="34">
        <v>0</v>
      </c>
      <c r="AE86" s="34">
        <v>0</v>
      </c>
    </row>
    <row r="87" spans="1:31" s="35" customFormat="1" ht="15.95" hidden="1" customHeight="1" outlineLevel="2" x14ac:dyDescent="0.2">
      <c r="A87" s="31"/>
      <c r="B87" s="32" t="s">
        <v>132</v>
      </c>
      <c r="C87" s="32" t="s">
        <v>203</v>
      </c>
      <c r="D87" s="32" t="s">
        <v>204</v>
      </c>
      <c r="E87" s="33">
        <f t="shared" si="6"/>
        <v>23380.04</v>
      </c>
      <c r="F87" s="34">
        <v>0</v>
      </c>
      <c r="G87" s="34">
        <v>0</v>
      </c>
      <c r="H87" s="34">
        <v>0</v>
      </c>
      <c r="I87" s="34">
        <v>23380.04</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34">
        <v>0</v>
      </c>
    </row>
    <row r="88" spans="1:31" s="35" customFormat="1" ht="15.95" hidden="1" customHeight="1" outlineLevel="2" x14ac:dyDescent="0.2">
      <c r="A88" s="31"/>
      <c r="B88" s="32" t="s">
        <v>132</v>
      </c>
      <c r="C88" s="32" t="s">
        <v>205</v>
      </c>
      <c r="D88" s="32" t="s">
        <v>206</v>
      </c>
      <c r="E88" s="33">
        <f t="shared" si="6"/>
        <v>27944.649999999998</v>
      </c>
      <c r="F88" s="34">
        <v>0</v>
      </c>
      <c r="G88" s="34">
        <v>0</v>
      </c>
      <c r="H88" s="34">
        <v>0</v>
      </c>
      <c r="I88" s="34">
        <v>0</v>
      </c>
      <c r="J88" s="34">
        <v>0</v>
      </c>
      <c r="K88" s="34">
        <v>0</v>
      </c>
      <c r="L88" s="34">
        <v>0</v>
      </c>
      <c r="M88" s="34">
        <v>0</v>
      </c>
      <c r="N88" s="34">
        <v>0</v>
      </c>
      <c r="O88" s="34">
        <v>0</v>
      </c>
      <c r="P88" s="34">
        <v>0</v>
      </c>
      <c r="Q88" s="34">
        <v>0</v>
      </c>
      <c r="R88" s="34">
        <v>0</v>
      </c>
      <c r="S88" s="34">
        <v>0</v>
      </c>
      <c r="T88" s="34">
        <v>0</v>
      </c>
      <c r="U88" s="34">
        <v>0</v>
      </c>
      <c r="V88" s="34">
        <v>0</v>
      </c>
      <c r="W88" s="34">
        <v>0</v>
      </c>
      <c r="X88" s="34">
        <v>0</v>
      </c>
      <c r="Y88" s="34">
        <v>27944.649999999998</v>
      </c>
      <c r="Z88" s="34">
        <v>0</v>
      </c>
      <c r="AA88" s="34">
        <v>0</v>
      </c>
      <c r="AB88" s="34">
        <v>0</v>
      </c>
      <c r="AC88" s="34">
        <v>0</v>
      </c>
      <c r="AD88" s="34">
        <v>0</v>
      </c>
      <c r="AE88" s="34">
        <v>0</v>
      </c>
    </row>
    <row r="89" spans="1:31" s="35" customFormat="1" ht="15.95" hidden="1" customHeight="1" outlineLevel="2" x14ac:dyDescent="0.2">
      <c r="A89" s="31"/>
      <c r="B89" s="32" t="s">
        <v>132</v>
      </c>
      <c r="C89" s="32" t="s">
        <v>207</v>
      </c>
      <c r="D89" s="32" t="s">
        <v>208</v>
      </c>
      <c r="E89" s="33">
        <f t="shared" si="6"/>
        <v>741134.51</v>
      </c>
      <c r="F89" s="34">
        <v>0</v>
      </c>
      <c r="G89" s="34">
        <v>149121.57</v>
      </c>
      <c r="H89" s="34">
        <v>0</v>
      </c>
      <c r="I89" s="34">
        <v>0</v>
      </c>
      <c r="J89" s="34">
        <v>0</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0</v>
      </c>
      <c r="AC89" s="34">
        <v>592012.93999999994</v>
      </c>
      <c r="AD89" s="34">
        <v>0</v>
      </c>
      <c r="AE89" s="34">
        <v>0</v>
      </c>
    </row>
    <row r="90" spans="1:31" s="35" customFormat="1" ht="15.95" hidden="1" customHeight="1" outlineLevel="2" x14ac:dyDescent="0.2">
      <c r="A90" s="31"/>
      <c r="B90" s="32" t="s">
        <v>132</v>
      </c>
      <c r="C90" s="32" t="s">
        <v>209</v>
      </c>
      <c r="D90" s="32" t="s">
        <v>210</v>
      </c>
      <c r="E90" s="33">
        <f t="shared" si="6"/>
        <v>109953.26</v>
      </c>
      <c r="F90" s="34">
        <v>0</v>
      </c>
      <c r="G90" s="34">
        <v>0</v>
      </c>
      <c r="H90" s="34">
        <v>0</v>
      </c>
      <c r="I90" s="34">
        <v>0</v>
      </c>
      <c r="J90" s="34">
        <v>109953.26</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34">
        <v>0</v>
      </c>
    </row>
    <row r="91" spans="1:31" s="35" customFormat="1" ht="15.95" hidden="1" customHeight="1" outlineLevel="2" x14ac:dyDescent="0.2">
      <c r="A91" s="31"/>
      <c r="B91" s="32" t="s">
        <v>132</v>
      </c>
      <c r="C91" s="32" t="s">
        <v>211</v>
      </c>
      <c r="D91" s="32" t="s">
        <v>212</v>
      </c>
      <c r="E91" s="33">
        <f t="shared" si="6"/>
        <v>108626.31999999999</v>
      </c>
      <c r="F91" s="34">
        <v>0</v>
      </c>
      <c r="G91" s="34">
        <v>0</v>
      </c>
      <c r="H91" s="34">
        <v>0</v>
      </c>
      <c r="I91" s="34">
        <v>0</v>
      </c>
      <c r="J91" s="34">
        <v>108626.31999999999</v>
      </c>
      <c r="K91" s="34">
        <v>0</v>
      </c>
      <c r="L91" s="34">
        <v>0</v>
      </c>
      <c r="M91" s="34">
        <v>0</v>
      </c>
      <c r="N91" s="34">
        <v>0</v>
      </c>
      <c r="O91" s="34">
        <v>0</v>
      </c>
      <c r="P91" s="34">
        <v>0</v>
      </c>
      <c r="Q91" s="34">
        <v>0</v>
      </c>
      <c r="R91" s="34">
        <v>0</v>
      </c>
      <c r="S91" s="34">
        <v>0</v>
      </c>
      <c r="T91" s="34">
        <v>0</v>
      </c>
      <c r="U91" s="34">
        <v>0</v>
      </c>
      <c r="V91" s="34">
        <v>0</v>
      </c>
      <c r="W91" s="34">
        <v>0</v>
      </c>
      <c r="X91" s="34">
        <v>0</v>
      </c>
      <c r="Y91" s="34">
        <v>0</v>
      </c>
      <c r="Z91" s="34">
        <v>0</v>
      </c>
      <c r="AA91" s="34">
        <v>0</v>
      </c>
      <c r="AB91" s="34">
        <v>0</v>
      </c>
      <c r="AC91" s="34">
        <v>0</v>
      </c>
      <c r="AD91" s="34">
        <v>0</v>
      </c>
      <c r="AE91" s="34">
        <v>0</v>
      </c>
    </row>
    <row r="92" spans="1:31" s="35" customFormat="1" ht="15.95" hidden="1" customHeight="1" outlineLevel="2" x14ac:dyDescent="0.2">
      <c r="A92" s="31"/>
      <c r="B92" s="32" t="s">
        <v>132</v>
      </c>
      <c r="C92" s="32" t="s">
        <v>213</v>
      </c>
      <c r="D92" s="32" t="s">
        <v>214</v>
      </c>
      <c r="E92" s="33">
        <f t="shared" si="6"/>
        <v>77516.06</v>
      </c>
      <c r="F92" s="34">
        <v>0</v>
      </c>
      <c r="G92" s="34">
        <v>0</v>
      </c>
      <c r="H92" s="34">
        <v>0</v>
      </c>
      <c r="I92" s="34">
        <v>77516.06</v>
      </c>
      <c r="J92" s="34">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34">
        <v>0</v>
      </c>
    </row>
    <row r="93" spans="1:31" s="35" customFormat="1" ht="15.95" hidden="1" customHeight="1" outlineLevel="2" x14ac:dyDescent="0.2">
      <c r="A93" s="31"/>
      <c r="B93" s="32" t="s">
        <v>132</v>
      </c>
      <c r="C93" s="32" t="s">
        <v>215</v>
      </c>
      <c r="D93" s="32" t="s">
        <v>216</v>
      </c>
      <c r="E93" s="33">
        <f t="shared" si="6"/>
        <v>30978.58</v>
      </c>
      <c r="F93" s="34">
        <v>0</v>
      </c>
      <c r="G93" s="34">
        <v>0</v>
      </c>
      <c r="H93" s="34">
        <v>0</v>
      </c>
      <c r="I93" s="34">
        <v>0</v>
      </c>
      <c r="J93" s="34">
        <v>0</v>
      </c>
      <c r="K93" s="34">
        <v>0</v>
      </c>
      <c r="L93" s="34">
        <v>0</v>
      </c>
      <c r="M93" s="34">
        <v>0</v>
      </c>
      <c r="N93" s="34">
        <v>0</v>
      </c>
      <c r="O93" s="34">
        <v>0</v>
      </c>
      <c r="P93" s="34">
        <v>0</v>
      </c>
      <c r="Q93" s="34">
        <v>0</v>
      </c>
      <c r="R93" s="34">
        <v>0</v>
      </c>
      <c r="S93" s="34">
        <v>0</v>
      </c>
      <c r="T93" s="34">
        <v>0</v>
      </c>
      <c r="U93" s="34">
        <v>0</v>
      </c>
      <c r="V93" s="34">
        <v>0</v>
      </c>
      <c r="W93" s="34">
        <v>0</v>
      </c>
      <c r="X93" s="34">
        <v>0</v>
      </c>
      <c r="Y93" s="34">
        <v>0</v>
      </c>
      <c r="Z93" s="34">
        <v>30978.58</v>
      </c>
      <c r="AA93" s="34">
        <v>0</v>
      </c>
      <c r="AB93" s="34">
        <v>0</v>
      </c>
      <c r="AC93" s="34">
        <v>0</v>
      </c>
      <c r="AD93" s="34">
        <v>0</v>
      </c>
      <c r="AE93" s="34">
        <v>0</v>
      </c>
    </row>
    <row r="94" spans="1:31" s="35" customFormat="1" ht="15.95" hidden="1" customHeight="1" outlineLevel="2" x14ac:dyDescent="0.2">
      <c r="A94" s="31"/>
      <c r="B94" s="32" t="s">
        <v>132</v>
      </c>
      <c r="C94" s="32" t="s">
        <v>217</v>
      </c>
      <c r="D94" s="32" t="s">
        <v>218</v>
      </c>
      <c r="E94" s="33">
        <f t="shared" si="6"/>
        <v>7209.3</v>
      </c>
      <c r="F94" s="34">
        <v>0</v>
      </c>
      <c r="G94" s="34">
        <v>0</v>
      </c>
      <c r="H94" s="34">
        <v>0</v>
      </c>
      <c r="I94" s="34">
        <v>0</v>
      </c>
      <c r="J94" s="34">
        <v>0</v>
      </c>
      <c r="K94" s="34">
        <v>0</v>
      </c>
      <c r="L94" s="34">
        <v>0</v>
      </c>
      <c r="M94" s="34">
        <v>0</v>
      </c>
      <c r="N94" s="34">
        <v>0</v>
      </c>
      <c r="O94" s="34">
        <v>0</v>
      </c>
      <c r="P94" s="34">
        <v>0</v>
      </c>
      <c r="Q94" s="34">
        <v>0</v>
      </c>
      <c r="R94" s="34">
        <v>0</v>
      </c>
      <c r="S94" s="34">
        <v>0</v>
      </c>
      <c r="T94" s="34">
        <v>0</v>
      </c>
      <c r="U94" s="34">
        <v>0</v>
      </c>
      <c r="V94" s="34">
        <v>0</v>
      </c>
      <c r="W94" s="34">
        <v>0</v>
      </c>
      <c r="X94" s="34">
        <v>0</v>
      </c>
      <c r="Y94" s="34">
        <v>7209.3</v>
      </c>
      <c r="Z94" s="34">
        <v>0</v>
      </c>
      <c r="AA94" s="34">
        <v>0</v>
      </c>
      <c r="AB94" s="34">
        <v>0</v>
      </c>
      <c r="AC94" s="34">
        <v>0</v>
      </c>
      <c r="AD94" s="34">
        <v>0</v>
      </c>
      <c r="AE94" s="34">
        <v>0</v>
      </c>
    </row>
    <row r="95" spans="1:31" s="35" customFormat="1" ht="15.95" hidden="1" customHeight="1" outlineLevel="2" x14ac:dyDescent="0.2">
      <c r="A95" s="31"/>
      <c r="B95" s="32" t="s">
        <v>132</v>
      </c>
      <c r="C95" s="32" t="s">
        <v>219</v>
      </c>
      <c r="D95" s="32" t="s">
        <v>220</v>
      </c>
      <c r="E95" s="33">
        <f t="shared" si="6"/>
        <v>1143.03</v>
      </c>
      <c r="F95" s="34">
        <v>0</v>
      </c>
      <c r="G95" s="34">
        <v>0</v>
      </c>
      <c r="H95" s="34">
        <v>0</v>
      </c>
      <c r="I95" s="34">
        <v>0</v>
      </c>
      <c r="J95" s="34">
        <v>0</v>
      </c>
      <c r="K95" s="34">
        <v>799.46</v>
      </c>
      <c r="L95" s="34">
        <v>0</v>
      </c>
      <c r="M95" s="34">
        <v>0</v>
      </c>
      <c r="N95" s="34">
        <v>0</v>
      </c>
      <c r="O95" s="34">
        <v>0</v>
      </c>
      <c r="P95" s="34">
        <v>0</v>
      </c>
      <c r="Q95" s="34">
        <v>0</v>
      </c>
      <c r="R95" s="34">
        <v>0</v>
      </c>
      <c r="S95" s="34">
        <v>0</v>
      </c>
      <c r="T95" s="34">
        <v>0</v>
      </c>
      <c r="U95" s="34">
        <v>0</v>
      </c>
      <c r="V95" s="34">
        <v>0</v>
      </c>
      <c r="W95" s="34">
        <v>0</v>
      </c>
      <c r="X95" s="34">
        <v>343.57</v>
      </c>
      <c r="Y95" s="34">
        <v>0</v>
      </c>
      <c r="Z95" s="34">
        <v>0</v>
      </c>
      <c r="AA95" s="34">
        <v>0</v>
      </c>
      <c r="AB95" s="34">
        <v>0</v>
      </c>
      <c r="AC95" s="34">
        <v>0</v>
      </c>
      <c r="AD95" s="34">
        <v>0</v>
      </c>
      <c r="AE95" s="34">
        <v>0</v>
      </c>
    </row>
    <row r="96" spans="1:31" s="35" customFormat="1" ht="15.95" hidden="1" customHeight="1" outlineLevel="2" x14ac:dyDescent="0.2">
      <c r="A96" s="31"/>
      <c r="B96" s="32" t="s">
        <v>132</v>
      </c>
      <c r="C96" s="32" t="s">
        <v>221</v>
      </c>
      <c r="D96" s="32" t="s">
        <v>222</v>
      </c>
      <c r="E96" s="33">
        <f t="shared" si="6"/>
        <v>24966.22</v>
      </c>
      <c r="F96" s="34">
        <v>91.38000000000001</v>
      </c>
      <c r="G96" s="34">
        <v>962.59</v>
      </c>
      <c r="H96" s="34">
        <v>0</v>
      </c>
      <c r="I96" s="34">
        <v>0</v>
      </c>
      <c r="J96" s="34">
        <v>0</v>
      </c>
      <c r="K96" s="34">
        <v>0</v>
      </c>
      <c r="L96" s="34">
        <v>0</v>
      </c>
      <c r="M96" s="34">
        <v>0</v>
      </c>
      <c r="N96" s="34">
        <v>532.84</v>
      </c>
      <c r="O96" s="34">
        <v>0</v>
      </c>
      <c r="P96" s="34">
        <v>0</v>
      </c>
      <c r="Q96" s="34">
        <v>0</v>
      </c>
      <c r="R96" s="34">
        <v>0</v>
      </c>
      <c r="S96" s="34">
        <v>0</v>
      </c>
      <c r="T96" s="34">
        <v>0</v>
      </c>
      <c r="U96" s="34">
        <v>0</v>
      </c>
      <c r="V96" s="34">
        <v>0</v>
      </c>
      <c r="W96" s="34">
        <v>0</v>
      </c>
      <c r="X96" s="34">
        <v>0</v>
      </c>
      <c r="Y96" s="34">
        <v>217.74</v>
      </c>
      <c r="Z96" s="34">
        <v>297.31</v>
      </c>
      <c r="AA96" s="34">
        <v>0</v>
      </c>
      <c r="AB96" s="34">
        <v>628.72</v>
      </c>
      <c r="AC96" s="34">
        <v>22235.64</v>
      </c>
      <c r="AD96" s="34">
        <v>0</v>
      </c>
      <c r="AE96" s="34">
        <v>0</v>
      </c>
    </row>
    <row r="97" spans="1:31" s="35" customFormat="1" ht="15.95" hidden="1" customHeight="1" outlineLevel="2" x14ac:dyDescent="0.2">
      <c r="A97" s="31"/>
      <c r="B97" s="32" t="s">
        <v>132</v>
      </c>
      <c r="C97" s="32" t="s">
        <v>223</v>
      </c>
      <c r="D97" s="32" t="s">
        <v>224</v>
      </c>
      <c r="E97" s="33">
        <f t="shared" si="6"/>
        <v>251844.37</v>
      </c>
      <c r="F97" s="34">
        <v>0</v>
      </c>
      <c r="G97" s="34">
        <v>0</v>
      </c>
      <c r="H97" s="34">
        <v>0</v>
      </c>
      <c r="I97" s="34">
        <v>1688.9900000000002</v>
      </c>
      <c r="J97" s="34">
        <v>5853.6900000000005</v>
      </c>
      <c r="K97" s="34">
        <v>739.55</v>
      </c>
      <c r="L97" s="34">
        <v>138465.51</v>
      </c>
      <c r="M97" s="34">
        <v>0</v>
      </c>
      <c r="N97" s="34">
        <v>0</v>
      </c>
      <c r="O97" s="34">
        <v>2055.21</v>
      </c>
      <c r="P97" s="34">
        <v>0</v>
      </c>
      <c r="Q97" s="34">
        <v>3777.9400000000005</v>
      </c>
      <c r="R97" s="34">
        <v>4810.88</v>
      </c>
      <c r="S97" s="34">
        <v>0</v>
      </c>
      <c r="T97" s="34">
        <v>8363.4600000000009</v>
      </c>
      <c r="U97" s="34">
        <v>36279.370000000003</v>
      </c>
      <c r="V97" s="34">
        <v>0</v>
      </c>
      <c r="W97" s="34">
        <v>25121.199999999997</v>
      </c>
      <c r="X97" s="34">
        <v>7904.4</v>
      </c>
      <c r="Y97" s="34">
        <v>7431.38</v>
      </c>
      <c r="Z97" s="34">
        <v>0</v>
      </c>
      <c r="AA97" s="34">
        <v>9352.7900000000009</v>
      </c>
      <c r="AB97" s="34">
        <v>0</v>
      </c>
      <c r="AC97" s="34">
        <v>0</v>
      </c>
      <c r="AD97" s="34">
        <v>0</v>
      </c>
      <c r="AE97" s="34">
        <v>0</v>
      </c>
    </row>
    <row r="98" spans="1:31" s="35" customFormat="1" ht="15.95" hidden="1" customHeight="1" outlineLevel="2" x14ac:dyDescent="0.2">
      <c r="A98" s="31"/>
      <c r="B98" s="32" t="s">
        <v>132</v>
      </c>
      <c r="C98" s="32" t="s">
        <v>225</v>
      </c>
      <c r="D98" s="32" t="s">
        <v>226</v>
      </c>
      <c r="E98" s="33">
        <f t="shared" si="6"/>
        <v>7838.0999999999985</v>
      </c>
      <c r="F98" s="34">
        <v>0</v>
      </c>
      <c r="G98" s="34">
        <v>0</v>
      </c>
      <c r="H98" s="34">
        <v>0</v>
      </c>
      <c r="I98" s="34">
        <v>0</v>
      </c>
      <c r="J98" s="34">
        <v>0</v>
      </c>
      <c r="K98" s="34">
        <v>0.06</v>
      </c>
      <c r="L98" s="34">
        <v>0</v>
      </c>
      <c r="M98" s="34">
        <v>0</v>
      </c>
      <c r="N98" s="34">
        <v>0</v>
      </c>
      <c r="O98" s="34">
        <v>1812.87</v>
      </c>
      <c r="P98" s="34">
        <v>0</v>
      </c>
      <c r="Q98" s="34">
        <v>3253.54</v>
      </c>
      <c r="R98" s="34">
        <v>0</v>
      </c>
      <c r="S98" s="34">
        <v>0</v>
      </c>
      <c r="T98" s="34">
        <v>0</v>
      </c>
      <c r="U98" s="34">
        <v>0</v>
      </c>
      <c r="V98" s="34">
        <v>0</v>
      </c>
      <c r="W98" s="34">
        <v>0</v>
      </c>
      <c r="X98" s="34">
        <v>2771.6299999999997</v>
      </c>
      <c r="Y98" s="34">
        <v>0</v>
      </c>
      <c r="Z98" s="34">
        <v>0</v>
      </c>
      <c r="AA98" s="34">
        <v>0</v>
      </c>
      <c r="AB98" s="34">
        <v>0</v>
      </c>
      <c r="AC98" s="34">
        <v>0</v>
      </c>
      <c r="AD98" s="34">
        <v>0</v>
      </c>
      <c r="AE98" s="34">
        <v>0</v>
      </c>
    </row>
    <row r="99" spans="1:31" s="35" customFormat="1" ht="15.95" hidden="1" customHeight="1" outlineLevel="2" x14ac:dyDescent="0.2">
      <c r="A99" s="31"/>
      <c r="B99" s="32" t="s">
        <v>132</v>
      </c>
      <c r="C99" s="32" t="s">
        <v>227</v>
      </c>
      <c r="D99" s="32" t="s">
        <v>228</v>
      </c>
      <c r="E99" s="33">
        <f t="shared" si="6"/>
        <v>193565.34999999998</v>
      </c>
      <c r="F99" s="34">
        <v>0</v>
      </c>
      <c r="G99" s="34">
        <v>0</v>
      </c>
      <c r="H99" s="34">
        <v>0</v>
      </c>
      <c r="I99" s="34">
        <v>0</v>
      </c>
      <c r="J99" s="34">
        <v>34571.81</v>
      </c>
      <c r="K99" s="34">
        <v>0</v>
      </c>
      <c r="L99" s="34">
        <v>0</v>
      </c>
      <c r="M99" s="34">
        <v>0</v>
      </c>
      <c r="N99" s="34">
        <v>0</v>
      </c>
      <c r="O99" s="34">
        <v>0</v>
      </c>
      <c r="P99" s="34">
        <v>0</v>
      </c>
      <c r="Q99" s="34">
        <v>0</v>
      </c>
      <c r="R99" s="34">
        <v>28410.32</v>
      </c>
      <c r="S99" s="34">
        <v>0</v>
      </c>
      <c r="T99" s="34">
        <v>22949.790000000005</v>
      </c>
      <c r="U99" s="34">
        <v>93926.93</v>
      </c>
      <c r="V99" s="34">
        <v>0</v>
      </c>
      <c r="W99" s="34">
        <v>0</v>
      </c>
      <c r="X99" s="34">
        <v>0</v>
      </c>
      <c r="Y99" s="34">
        <v>0</v>
      </c>
      <c r="Z99" s="34">
        <v>0</v>
      </c>
      <c r="AA99" s="34">
        <v>13706.5</v>
      </c>
      <c r="AB99" s="34">
        <v>0</v>
      </c>
      <c r="AC99" s="34">
        <v>0</v>
      </c>
      <c r="AD99" s="34">
        <v>0</v>
      </c>
      <c r="AE99" s="34">
        <v>0</v>
      </c>
    </row>
    <row r="100" spans="1:31" s="35" customFormat="1" ht="15.95" hidden="1" customHeight="1" outlineLevel="2" x14ac:dyDescent="0.2">
      <c r="A100" s="31"/>
      <c r="B100" s="32" t="s">
        <v>132</v>
      </c>
      <c r="C100" s="32" t="s">
        <v>229</v>
      </c>
      <c r="D100" s="32" t="s">
        <v>230</v>
      </c>
      <c r="E100" s="33">
        <f t="shared" si="6"/>
        <v>68451.37000000001</v>
      </c>
      <c r="F100" s="34">
        <v>0</v>
      </c>
      <c r="G100" s="34">
        <v>0</v>
      </c>
      <c r="H100" s="34">
        <v>0</v>
      </c>
      <c r="I100" s="34">
        <v>68451.37000000001</v>
      </c>
      <c r="J100" s="34">
        <v>0</v>
      </c>
      <c r="K100" s="34">
        <v>0</v>
      </c>
      <c r="L100" s="34">
        <v>0</v>
      </c>
      <c r="M100" s="34">
        <v>0</v>
      </c>
      <c r="N100" s="34">
        <v>0</v>
      </c>
      <c r="O100" s="34">
        <v>0</v>
      </c>
      <c r="P100" s="34">
        <v>0</v>
      </c>
      <c r="Q100" s="34">
        <v>0</v>
      </c>
      <c r="R100" s="34">
        <v>0</v>
      </c>
      <c r="S100" s="34">
        <v>0</v>
      </c>
      <c r="T100" s="34">
        <v>0</v>
      </c>
      <c r="U100" s="34">
        <v>0</v>
      </c>
      <c r="V100" s="34">
        <v>0</v>
      </c>
      <c r="W100" s="34">
        <v>0</v>
      </c>
      <c r="X100" s="34">
        <v>0</v>
      </c>
      <c r="Y100" s="34">
        <v>0</v>
      </c>
      <c r="Z100" s="34">
        <v>0</v>
      </c>
      <c r="AA100" s="34">
        <v>0</v>
      </c>
      <c r="AB100" s="34">
        <v>0</v>
      </c>
      <c r="AC100" s="34">
        <v>0</v>
      </c>
      <c r="AD100" s="34">
        <v>0</v>
      </c>
      <c r="AE100" s="34">
        <v>0</v>
      </c>
    </row>
    <row r="101" spans="1:31" s="35" customFormat="1" ht="15.95" hidden="1" customHeight="1" outlineLevel="2" x14ac:dyDescent="0.2">
      <c r="A101" s="31"/>
      <c r="B101" s="32" t="s">
        <v>132</v>
      </c>
      <c r="C101" s="32" t="s">
        <v>231</v>
      </c>
      <c r="D101" s="32" t="s">
        <v>232</v>
      </c>
      <c r="E101" s="33">
        <f t="shared" si="6"/>
        <v>1443190.97</v>
      </c>
      <c r="F101" s="34">
        <v>0</v>
      </c>
      <c r="G101" s="34">
        <v>0</v>
      </c>
      <c r="H101" s="34">
        <v>0</v>
      </c>
      <c r="I101" s="34">
        <v>0</v>
      </c>
      <c r="J101" s="34">
        <v>227425.82</v>
      </c>
      <c r="K101" s="34">
        <v>0</v>
      </c>
      <c r="L101" s="34">
        <v>658748.09000000008</v>
      </c>
      <c r="M101" s="34">
        <v>0</v>
      </c>
      <c r="N101" s="34">
        <v>0</v>
      </c>
      <c r="O101" s="34">
        <v>0</v>
      </c>
      <c r="P101" s="34">
        <v>0</v>
      </c>
      <c r="Q101" s="34">
        <v>0</v>
      </c>
      <c r="R101" s="34">
        <v>177176.61</v>
      </c>
      <c r="S101" s="34">
        <v>0</v>
      </c>
      <c r="T101" s="34">
        <v>90937.41</v>
      </c>
      <c r="U101" s="34">
        <v>1178.72</v>
      </c>
      <c r="V101" s="34">
        <v>0</v>
      </c>
      <c r="W101" s="34">
        <v>86861.84</v>
      </c>
      <c r="X101" s="34">
        <v>0</v>
      </c>
      <c r="Y101" s="34">
        <v>76111.62</v>
      </c>
      <c r="Z101" s="34">
        <v>0</v>
      </c>
      <c r="AA101" s="34">
        <v>124750.86000000002</v>
      </c>
      <c r="AB101" s="34">
        <v>0</v>
      </c>
      <c r="AC101" s="34">
        <v>0</v>
      </c>
      <c r="AD101" s="34">
        <v>0</v>
      </c>
      <c r="AE101" s="34">
        <v>0</v>
      </c>
    </row>
    <row r="102" spans="1:31" s="35" customFormat="1" ht="15.95" hidden="1" customHeight="1" outlineLevel="2" x14ac:dyDescent="0.2">
      <c r="A102" s="31"/>
      <c r="B102" s="32" t="s">
        <v>132</v>
      </c>
      <c r="C102" s="32" t="s">
        <v>233</v>
      </c>
      <c r="D102" s="32" t="s">
        <v>234</v>
      </c>
      <c r="E102" s="33">
        <f t="shared" si="6"/>
        <v>1896788.8200000005</v>
      </c>
      <c r="F102" s="34">
        <v>0</v>
      </c>
      <c r="G102" s="34">
        <v>0</v>
      </c>
      <c r="H102" s="34">
        <v>0</v>
      </c>
      <c r="I102" s="34">
        <v>0</v>
      </c>
      <c r="J102" s="34">
        <v>38760.620000000003</v>
      </c>
      <c r="K102" s="34">
        <v>0</v>
      </c>
      <c r="L102" s="34">
        <v>442298.23000000004</v>
      </c>
      <c r="M102" s="34">
        <v>0</v>
      </c>
      <c r="N102" s="34">
        <v>0</v>
      </c>
      <c r="O102" s="34">
        <v>0</v>
      </c>
      <c r="P102" s="34">
        <v>0</v>
      </c>
      <c r="Q102" s="34">
        <v>0</v>
      </c>
      <c r="R102" s="34">
        <v>0</v>
      </c>
      <c r="S102" s="34">
        <v>0</v>
      </c>
      <c r="T102" s="34">
        <v>171795.75</v>
      </c>
      <c r="U102" s="34">
        <v>1243934.2200000004</v>
      </c>
      <c r="V102" s="34">
        <v>0</v>
      </c>
      <c r="W102" s="34">
        <v>0</v>
      </c>
      <c r="X102" s="34">
        <v>0</v>
      </c>
      <c r="Y102" s="34">
        <v>0</v>
      </c>
      <c r="Z102" s="34">
        <v>0</v>
      </c>
      <c r="AA102" s="34">
        <v>0</v>
      </c>
      <c r="AB102" s="34">
        <v>0</v>
      </c>
      <c r="AC102" s="34">
        <v>0</v>
      </c>
      <c r="AD102" s="34">
        <v>0</v>
      </c>
      <c r="AE102" s="34">
        <v>0</v>
      </c>
    </row>
    <row r="103" spans="1:31" s="35" customFormat="1" ht="15.95" hidden="1" customHeight="1" outlineLevel="2" x14ac:dyDescent="0.2">
      <c r="A103" s="31"/>
      <c r="B103" s="32" t="s">
        <v>132</v>
      </c>
      <c r="C103" s="32" t="s">
        <v>235</v>
      </c>
      <c r="D103" s="32" t="s">
        <v>236</v>
      </c>
      <c r="E103" s="33">
        <f t="shared" si="6"/>
        <v>5968257.2400000002</v>
      </c>
      <c r="F103" s="34">
        <v>0</v>
      </c>
      <c r="G103" s="34">
        <v>0</v>
      </c>
      <c r="H103" s="34">
        <v>0</v>
      </c>
      <c r="I103" s="34">
        <v>0</v>
      </c>
      <c r="J103" s="34">
        <v>467614.81999999989</v>
      </c>
      <c r="K103" s="34">
        <v>0</v>
      </c>
      <c r="L103" s="34">
        <v>1980521.1100000003</v>
      </c>
      <c r="M103" s="34">
        <v>0</v>
      </c>
      <c r="N103" s="34">
        <v>0</v>
      </c>
      <c r="O103" s="34">
        <v>0</v>
      </c>
      <c r="P103" s="34">
        <v>0</v>
      </c>
      <c r="Q103" s="34">
        <v>0</v>
      </c>
      <c r="R103" s="34">
        <v>306939.43000000005</v>
      </c>
      <c r="S103" s="34">
        <v>0</v>
      </c>
      <c r="T103" s="34">
        <v>483767.52999999991</v>
      </c>
      <c r="U103" s="34">
        <v>2361548.11</v>
      </c>
      <c r="V103" s="34">
        <v>0</v>
      </c>
      <c r="W103" s="34">
        <v>19795.030000000002</v>
      </c>
      <c r="X103" s="34">
        <v>0</v>
      </c>
      <c r="Y103" s="34">
        <v>131893.26999999999</v>
      </c>
      <c r="Z103" s="34">
        <v>0</v>
      </c>
      <c r="AA103" s="34">
        <v>216177.94</v>
      </c>
      <c r="AB103" s="34">
        <v>0</v>
      </c>
      <c r="AC103" s="34">
        <v>0</v>
      </c>
      <c r="AD103" s="34">
        <v>0</v>
      </c>
      <c r="AE103" s="34">
        <v>0</v>
      </c>
    </row>
    <row r="104" spans="1:31" s="35" customFormat="1" ht="15.95" hidden="1" customHeight="1" outlineLevel="2" x14ac:dyDescent="0.2">
      <c r="A104" s="31"/>
      <c r="B104" s="32" t="s">
        <v>132</v>
      </c>
      <c r="C104" s="32" t="s">
        <v>237</v>
      </c>
      <c r="D104" s="32" t="s">
        <v>238</v>
      </c>
      <c r="E104" s="33">
        <f t="shared" si="6"/>
        <v>12816746.790000001</v>
      </c>
      <c r="F104" s="34">
        <v>0</v>
      </c>
      <c r="G104" s="34">
        <v>0</v>
      </c>
      <c r="H104" s="34">
        <v>0</v>
      </c>
      <c r="I104" s="34">
        <v>0</v>
      </c>
      <c r="J104" s="34">
        <v>0</v>
      </c>
      <c r="K104" s="34">
        <v>851300.23</v>
      </c>
      <c r="L104" s="34">
        <v>3833167.57</v>
      </c>
      <c r="M104" s="34">
        <v>0</v>
      </c>
      <c r="N104" s="34">
        <v>0</v>
      </c>
      <c r="O104" s="34">
        <v>874488.67999999993</v>
      </c>
      <c r="P104" s="34">
        <v>3597426.4200000004</v>
      </c>
      <c r="Q104" s="34">
        <v>242874.16</v>
      </c>
      <c r="R104" s="34">
        <v>0</v>
      </c>
      <c r="S104" s="34">
        <v>0</v>
      </c>
      <c r="T104" s="34">
        <v>0</v>
      </c>
      <c r="U104" s="34">
        <v>0</v>
      </c>
      <c r="V104" s="34">
        <v>0</v>
      </c>
      <c r="W104" s="34">
        <v>2183106.17</v>
      </c>
      <c r="X104" s="34">
        <v>883508.42</v>
      </c>
      <c r="Y104" s="34">
        <v>0</v>
      </c>
      <c r="Z104" s="34">
        <v>0</v>
      </c>
      <c r="AA104" s="34">
        <v>0</v>
      </c>
      <c r="AB104" s="34">
        <v>0</v>
      </c>
      <c r="AC104" s="34">
        <v>0</v>
      </c>
      <c r="AD104" s="34">
        <v>350875.13999999996</v>
      </c>
      <c r="AE104" s="34">
        <v>0</v>
      </c>
    </row>
    <row r="105" spans="1:31" s="35" customFormat="1" ht="15.95" hidden="1" customHeight="1" outlineLevel="2" x14ac:dyDescent="0.2">
      <c r="A105" s="31"/>
      <c r="B105" s="32" t="s">
        <v>132</v>
      </c>
      <c r="C105" s="32" t="s">
        <v>239</v>
      </c>
      <c r="D105" s="32" t="s">
        <v>240</v>
      </c>
      <c r="E105" s="33">
        <f t="shared" si="6"/>
        <v>1983332.4599999997</v>
      </c>
      <c r="F105" s="34">
        <v>0</v>
      </c>
      <c r="G105" s="34">
        <v>0</v>
      </c>
      <c r="H105" s="34">
        <v>0</v>
      </c>
      <c r="I105" s="34">
        <v>0</v>
      </c>
      <c r="J105" s="34">
        <v>0</v>
      </c>
      <c r="K105" s="34">
        <v>182201.33000000002</v>
      </c>
      <c r="L105" s="34">
        <v>581850.46999999986</v>
      </c>
      <c r="M105" s="34">
        <v>0</v>
      </c>
      <c r="N105" s="34">
        <v>0</v>
      </c>
      <c r="O105" s="34">
        <v>28666.69</v>
      </c>
      <c r="P105" s="34">
        <v>747584.75</v>
      </c>
      <c r="Q105" s="34">
        <v>54158.33</v>
      </c>
      <c r="R105" s="34">
        <v>0</v>
      </c>
      <c r="S105" s="34">
        <v>0</v>
      </c>
      <c r="T105" s="34">
        <v>0</v>
      </c>
      <c r="U105" s="34">
        <v>0</v>
      </c>
      <c r="V105" s="34">
        <v>0</v>
      </c>
      <c r="W105" s="34">
        <v>206698.67999999996</v>
      </c>
      <c r="X105" s="34">
        <v>174890.80000000002</v>
      </c>
      <c r="Y105" s="34">
        <v>0</v>
      </c>
      <c r="Z105" s="34">
        <v>0</v>
      </c>
      <c r="AA105" s="34">
        <v>0</v>
      </c>
      <c r="AB105" s="34">
        <v>0</v>
      </c>
      <c r="AC105" s="34">
        <v>0</v>
      </c>
      <c r="AD105" s="34">
        <v>7281.41</v>
      </c>
      <c r="AE105" s="34">
        <v>0</v>
      </c>
    </row>
    <row r="106" spans="1:31" s="35" customFormat="1" ht="15.95" hidden="1" customHeight="1" outlineLevel="2" x14ac:dyDescent="0.2">
      <c r="A106" s="31"/>
      <c r="B106" s="32" t="s">
        <v>132</v>
      </c>
      <c r="C106" s="32" t="s">
        <v>241</v>
      </c>
      <c r="D106" s="32" t="s">
        <v>242</v>
      </c>
      <c r="E106" s="33">
        <f t="shared" si="6"/>
        <v>195554.29999999996</v>
      </c>
      <c r="F106" s="34">
        <v>0</v>
      </c>
      <c r="G106" s="34">
        <v>0</v>
      </c>
      <c r="H106" s="34">
        <v>0</v>
      </c>
      <c r="I106" s="34">
        <v>0</v>
      </c>
      <c r="J106" s="34">
        <v>0</v>
      </c>
      <c r="K106" s="34">
        <v>0</v>
      </c>
      <c r="L106" s="34">
        <v>0</v>
      </c>
      <c r="M106" s="34">
        <v>0</v>
      </c>
      <c r="N106" s="34">
        <v>0</v>
      </c>
      <c r="O106" s="34">
        <v>0</v>
      </c>
      <c r="P106" s="34">
        <v>0</v>
      </c>
      <c r="Q106" s="34">
        <v>0</v>
      </c>
      <c r="R106" s="34">
        <v>0</v>
      </c>
      <c r="S106" s="34">
        <v>0</v>
      </c>
      <c r="T106" s="34">
        <v>0</v>
      </c>
      <c r="U106" s="34">
        <v>0</v>
      </c>
      <c r="V106" s="34">
        <v>0</v>
      </c>
      <c r="W106" s="34">
        <v>0</v>
      </c>
      <c r="X106" s="34">
        <v>0</v>
      </c>
      <c r="Y106" s="34">
        <v>0</v>
      </c>
      <c r="Z106" s="34">
        <v>0</v>
      </c>
      <c r="AA106" s="34">
        <v>0</v>
      </c>
      <c r="AB106" s="34">
        <v>0</v>
      </c>
      <c r="AC106" s="34">
        <v>0</v>
      </c>
      <c r="AD106" s="34">
        <v>0</v>
      </c>
      <c r="AE106" s="34">
        <v>195554.29999999996</v>
      </c>
    </row>
    <row r="107" spans="1:31" s="35" customFormat="1" ht="15.95" hidden="1" customHeight="1" outlineLevel="2" x14ac:dyDescent="0.2">
      <c r="A107" s="31"/>
      <c r="B107" s="32" t="s">
        <v>132</v>
      </c>
      <c r="C107" s="32" t="s">
        <v>243</v>
      </c>
      <c r="D107" s="32" t="s">
        <v>244</v>
      </c>
      <c r="E107" s="33">
        <f t="shared" si="6"/>
        <v>142324.47</v>
      </c>
      <c r="F107" s="34">
        <v>0</v>
      </c>
      <c r="G107" s="34">
        <v>0</v>
      </c>
      <c r="H107" s="34">
        <v>0</v>
      </c>
      <c r="I107" s="34">
        <v>0</v>
      </c>
      <c r="J107" s="34">
        <v>0</v>
      </c>
      <c r="K107" s="34">
        <v>0</v>
      </c>
      <c r="L107" s="34">
        <v>0</v>
      </c>
      <c r="M107" s="34">
        <v>0</v>
      </c>
      <c r="N107" s="34">
        <v>0</v>
      </c>
      <c r="O107" s="34">
        <v>0</v>
      </c>
      <c r="P107" s="34">
        <v>0</v>
      </c>
      <c r="Q107" s="34">
        <v>0</v>
      </c>
      <c r="R107" s="34">
        <v>142324.47</v>
      </c>
      <c r="S107" s="34">
        <v>0</v>
      </c>
      <c r="T107" s="34">
        <v>0</v>
      </c>
      <c r="U107" s="34">
        <v>0</v>
      </c>
      <c r="V107" s="34">
        <v>0</v>
      </c>
      <c r="W107" s="34">
        <v>0</v>
      </c>
      <c r="X107" s="34">
        <v>0</v>
      </c>
      <c r="Y107" s="34">
        <v>0</v>
      </c>
      <c r="Z107" s="34">
        <v>0</v>
      </c>
      <c r="AA107" s="34">
        <v>0</v>
      </c>
      <c r="AB107" s="34">
        <v>0</v>
      </c>
      <c r="AC107" s="34">
        <v>0</v>
      </c>
      <c r="AD107" s="34">
        <v>0</v>
      </c>
      <c r="AE107" s="34">
        <v>0</v>
      </c>
    </row>
    <row r="108" spans="1:31" s="35" customFormat="1" ht="15.95" hidden="1" customHeight="1" outlineLevel="2" x14ac:dyDescent="0.2">
      <c r="A108" s="31"/>
      <c r="B108" s="32" t="s">
        <v>132</v>
      </c>
      <c r="C108" s="32" t="s">
        <v>245</v>
      </c>
      <c r="D108" s="32" t="s">
        <v>246</v>
      </c>
      <c r="E108" s="33">
        <f t="shared" si="6"/>
        <v>422543.87</v>
      </c>
      <c r="F108" s="34">
        <v>0</v>
      </c>
      <c r="G108" s="34">
        <v>0</v>
      </c>
      <c r="H108" s="34">
        <v>0</v>
      </c>
      <c r="I108" s="34">
        <v>0</v>
      </c>
      <c r="J108" s="34">
        <v>0</v>
      </c>
      <c r="K108" s="34">
        <v>14923.95</v>
      </c>
      <c r="L108" s="34">
        <v>118275.1</v>
      </c>
      <c r="M108" s="34">
        <v>0</v>
      </c>
      <c r="N108" s="34">
        <v>0</v>
      </c>
      <c r="O108" s="34">
        <v>0</v>
      </c>
      <c r="P108" s="34">
        <v>0</v>
      </c>
      <c r="Q108" s="34">
        <v>0</v>
      </c>
      <c r="R108" s="34">
        <v>0</v>
      </c>
      <c r="S108" s="34">
        <v>0</v>
      </c>
      <c r="T108" s="34">
        <v>0</v>
      </c>
      <c r="U108" s="34">
        <v>0</v>
      </c>
      <c r="V108" s="34">
        <v>0</v>
      </c>
      <c r="W108" s="34">
        <v>289344.81999999995</v>
      </c>
      <c r="X108" s="34">
        <v>0</v>
      </c>
      <c r="Y108" s="34">
        <v>0</v>
      </c>
      <c r="Z108" s="34">
        <v>0</v>
      </c>
      <c r="AA108" s="34">
        <v>0</v>
      </c>
      <c r="AB108" s="34">
        <v>0</v>
      </c>
      <c r="AC108" s="34">
        <v>0</v>
      </c>
      <c r="AD108" s="34">
        <v>0</v>
      </c>
      <c r="AE108" s="34">
        <v>0</v>
      </c>
    </row>
    <row r="109" spans="1:31" s="35" customFormat="1" ht="15.95" hidden="1" customHeight="1" outlineLevel="2" x14ac:dyDescent="0.2">
      <c r="A109" s="31"/>
      <c r="B109" s="32" t="s">
        <v>132</v>
      </c>
      <c r="C109" s="32" t="s">
        <v>247</v>
      </c>
      <c r="D109" s="32" t="s">
        <v>248</v>
      </c>
      <c r="E109" s="33">
        <f t="shared" si="6"/>
        <v>14696.119999999999</v>
      </c>
      <c r="F109" s="34">
        <v>0</v>
      </c>
      <c r="G109" s="34">
        <v>0</v>
      </c>
      <c r="H109" s="34">
        <v>0</v>
      </c>
      <c r="I109" s="34">
        <v>0</v>
      </c>
      <c r="J109" s="34">
        <v>0</v>
      </c>
      <c r="K109" s="34">
        <v>0</v>
      </c>
      <c r="L109" s="34">
        <v>0</v>
      </c>
      <c r="M109" s="34">
        <v>0</v>
      </c>
      <c r="N109" s="34">
        <v>0</v>
      </c>
      <c r="O109" s="34">
        <v>0</v>
      </c>
      <c r="P109" s="34">
        <v>0</v>
      </c>
      <c r="Q109" s="34">
        <v>0</v>
      </c>
      <c r="R109" s="34">
        <v>0</v>
      </c>
      <c r="S109" s="34">
        <v>0</v>
      </c>
      <c r="T109" s="34">
        <v>0</v>
      </c>
      <c r="U109" s="34">
        <v>0</v>
      </c>
      <c r="V109" s="34">
        <v>0</v>
      </c>
      <c r="W109" s="34">
        <v>0</v>
      </c>
      <c r="X109" s="34">
        <v>0</v>
      </c>
      <c r="Y109" s="34">
        <v>14696.119999999999</v>
      </c>
      <c r="Z109" s="34">
        <v>0</v>
      </c>
      <c r="AA109" s="34">
        <v>0</v>
      </c>
      <c r="AB109" s="34">
        <v>0</v>
      </c>
      <c r="AC109" s="34">
        <v>0</v>
      </c>
      <c r="AD109" s="34">
        <v>0</v>
      </c>
      <c r="AE109" s="34">
        <v>0</v>
      </c>
    </row>
    <row r="110" spans="1:31" s="35" customFormat="1" ht="15.95" hidden="1" customHeight="1" outlineLevel="2" x14ac:dyDescent="0.2">
      <c r="A110" s="31"/>
      <c r="B110" s="32" t="s">
        <v>132</v>
      </c>
      <c r="C110" s="32" t="s">
        <v>249</v>
      </c>
      <c r="D110" s="32" t="s">
        <v>250</v>
      </c>
      <c r="E110" s="33">
        <f t="shared" si="6"/>
        <v>2987.28</v>
      </c>
      <c r="F110" s="34">
        <v>0</v>
      </c>
      <c r="G110" s="34">
        <v>0</v>
      </c>
      <c r="H110" s="34">
        <v>0</v>
      </c>
      <c r="I110" s="34">
        <v>0</v>
      </c>
      <c r="J110" s="34">
        <v>0</v>
      </c>
      <c r="K110" s="34">
        <v>0</v>
      </c>
      <c r="L110" s="34">
        <v>0</v>
      </c>
      <c r="M110" s="34">
        <v>0</v>
      </c>
      <c r="N110" s="34">
        <v>0</v>
      </c>
      <c r="O110" s="34">
        <v>0</v>
      </c>
      <c r="P110" s="34">
        <v>0</v>
      </c>
      <c r="Q110" s="34">
        <v>0</v>
      </c>
      <c r="R110" s="34">
        <v>0</v>
      </c>
      <c r="S110" s="34">
        <v>0</v>
      </c>
      <c r="T110" s="34">
        <v>0</v>
      </c>
      <c r="U110" s="34">
        <v>0</v>
      </c>
      <c r="V110" s="34">
        <v>0</v>
      </c>
      <c r="W110" s="34">
        <v>0</v>
      </c>
      <c r="X110" s="34">
        <v>0</v>
      </c>
      <c r="Y110" s="34">
        <v>2987.28</v>
      </c>
      <c r="Z110" s="34">
        <v>0</v>
      </c>
      <c r="AA110" s="34">
        <v>0</v>
      </c>
      <c r="AB110" s="34">
        <v>0</v>
      </c>
      <c r="AC110" s="34">
        <v>0</v>
      </c>
      <c r="AD110" s="34">
        <v>0</v>
      </c>
      <c r="AE110" s="34">
        <v>0</v>
      </c>
    </row>
    <row r="111" spans="1:31" s="35" customFormat="1" ht="15.95" hidden="1" customHeight="1" outlineLevel="2" x14ac:dyDescent="0.2">
      <c r="A111" s="31"/>
      <c r="B111" s="32" t="s">
        <v>132</v>
      </c>
      <c r="C111" s="32" t="s">
        <v>251</v>
      </c>
      <c r="D111" s="32" t="s">
        <v>252</v>
      </c>
      <c r="E111" s="33">
        <f t="shared" si="6"/>
        <v>105821.23999999999</v>
      </c>
      <c r="F111" s="34">
        <v>0</v>
      </c>
      <c r="G111" s="34">
        <v>0</v>
      </c>
      <c r="H111" s="34">
        <v>0</v>
      </c>
      <c r="I111" s="34">
        <v>0</v>
      </c>
      <c r="J111" s="34">
        <v>10431.93</v>
      </c>
      <c r="K111" s="34">
        <v>0</v>
      </c>
      <c r="L111" s="34">
        <v>32452.02</v>
      </c>
      <c r="M111" s="34">
        <v>0</v>
      </c>
      <c r="N111" s="34">
        <v>0</v>
      </c>
      <c r="O111" s="34">
        <v>0</v>
      </c>
      <c r="P111" s="34">
        <v>0</v>
      </c>
      <c r="Q111" s="34">
        <v>0</v>
      </c>
      <c r="R111" s="34">
        <v>11901.220000000001</v>
      </c>
      <c r="S111" s="34">
        <v>0</v>
      </c>
      <c r="T111" s="34">
        <v>8770.89</v>
      </c>
      <c r="U111" s="34">
        <v>114.31</v>
      </c>
      <c r="V111" s="34">
        <v>0</v>
      </c>
      <c r="W111" s="34">
        <v>15029.25</v>
      </c>
      <c r="X111" s="34">
        <v>0</v>
      </c>
      <c r="Y111" s="34">
        <v>16580.080000000002</v>
      </c>
      <c r="Z111" s="34">
        <v>0</v>
      </c>
      <c r="AA111" s="34">
        <v>10541.54</v>
      </c>
      <c r="AB111" s="34">
        <v>0</v>
      </c>
      <c r="AC111" s="34">
        <v>0</v>
      </c>
      <c r="AD111" s="34">
        <v>0</v>
      </c>
      <c r="AE111" s="34">
        <v>0</v>
      </c>
    </row>
    <row r="112" spans="1:31" s="35" customFormat="1" ht="15.95" hidden="1" customHeight="1" outlineLevel="2" x14ac:dyDescent="0.2">
      <c r="A112" s="31"/>
      <c r="B112" s="32" t="s">
        <v>132</v>
      </c>
      <c r="C112" s="32" t="s">
        <v>253</v>
      </c>
      <c r="D112" s="32" t="s">
        <v>254</v>
      </c>
      <c r="E112" s="33">
        <f t="shared" si="6"/>
        <v>87682.21</v>
      </c>
      <c r="F112" s="34">
        <v>0</v>
      </c>
      <c r="G112" s="34">
        <v>0</v>
      </c>
      <c r="H112" s="34">
        <v>0</v>
      </c>
      <c r="I112" s="34">
        <v>0</v>
      </c>
      <c r="J112" s="34">
        <v>1456.18</v>
      </c>
      <c r="K112" s="34">
        <v>0</v>
      </c>
      <c r="L112" s="34">
        <v>16740.259999999998</v>
      </c>
      <c r="M112" s="34">
        <v>0</v>
      </c>
      <c r="N112" s="34">
        <v>0</v>
      </c>
      <c r="O112" s="34">
        <v>0</v>
      </c>
      <c r="P112" s="34">
        <v>0</v>
      </c>
      <c r="Q112" s="34">
        <v>0</v>
      </c>
      <c r="R112" s="34">
        <v>0</v>
      </c>
      <c r="S112" s="34">
        <v>0</v>
      </c>
      <c r="T112" s="34">
        <v>3736.3900000000003</v>
      </c>
      <c r="U112" s="34">
        <v>65749.38</v>
      </c>
      <c r="V112" s="34">
        <v>0</v>
      </c>
      <c r="W112" s="34">
        <v>0</v>
      </c>
      <c r="X112" s="34">
        <v>0</v>
      </c>
      <c r="Y112" s="34">
        <v>0</v>
      </c>
      <c r="Z112" s="34">
        <v>0</v>
      </c>
      <c r="AA112" s="34">
        <v>0</v>
      </c>
      <c r="AB112" s="34">
        <v>0</v>
      </c>
      <c r="AC112" s="34">
        <v>0</v>
      </c>
      <c r="AD112" s="34">
        <v>0</v>
      </c>
      <c r="AE112" s="34">
        <v>0</v>
      </c>
    </row>
    <row r="113" spans="1:31" s="35" customFormat="1" ht="15.95" hidden="1" customHeight="1" outlineLevel="2" x14ac:dyDescent="0.2">
      <c r="A113" s="31"/>
      <c r="B113" s="32" t="s">
        <v>132</v>
      </c>
      <c r="C113" s="32" t="s">
        <v>255</v>
      </c>
      <c r="D113" s="32" t="s">
        <v>256</v>
      </c>
      <c r="E113" s="33">
        <f t="shared" si="6"/>
        <v>393299.52</v>
      </c>
      <c r="F113" s="34">
        <v>878.16</v>
      </c>
      <c r="G113" s="34">
        <v>8480.26</v>
      </c>
      <c r="H113" s="34">
        <v>0</v>
      </c>
      <c r="I113" s="34">
        <v>0</v>
      </c>
      <c r="J113" s="34">
        <v>0</v>
      </c>
      <c r="K113" s="34">
        <v>0</v>
      </c>
      <c r="L113" s="34">
        <v>0</v>
      </c>
      <c r="M113" s="34">
        <v>0</v>
      </c>
      <c r="N113" s="34">
        <v>117064.17</v>
      </c>
      <c r="O113" s="34">
        <v>0</v>
      </c>
      <c r="P113" s="34">
        <v>0</v>
      </c>
      <c r="Q113" s="34">
        <v>0</v>
      </c>
      <c r="R113" s="34">
        <v>0</v>
      </c>
      <c r="S113" s="34">
        <v>0</v>
      </c>
      <c r="T113" s="34">
        <v>0</v>
      </c>
      <c r="U113" s="34">
        <v>0</v>
      </c>
      <c r="V113" s="34">
        <v>0</v>
      </c>
      <c r="W113" s="34">
        <v>0</v>
      </c>
      <c r="X113" s="34">
        <v>0</v>
      </c>
      <c r="Y113" s="34">
        <v>0</v>
      </c>
      <c r="Z113" s="34">
        <v>0</v>
      </c>
      <c r="AA113" s="34">
        <v>0</v>
      </c>
      <c r="AB113" s="34">
        <v>26999.83</v>
      </c>
      <c r="AC113" s="34">
        <v>229095.65000000002</v>
      </c>
      <c r="AD113" s="34">
        <v>0</v>
      </c>
      <c r="AE113" s="34">
        <v>10781.45</v>
      </c>
    </row>
    <row r="114" spans="1:31" s="40" customFormat="1" ht="15.95" customHeight="1" outlineLevel="1" collapsed="1" x14ac:dyDescent="0.2">
      <c r="A114" s="1">
        <v>20</v>
      </c>
      <c r="B114" s="32" t="s">
        <v>257</v>
      </c>
      <c r="C114" s="32"/>
      <c r="D114" s="41" t="s">
        <v>258</v>
      </c>
      <c r="E114" s="33">
        <f t="shared" ref="E114:AE114" si="9">SUBTOTAL(9,E52:E113)</f>
        <v>75234100.039999977</v>
      </c>
      <c r="F114" s="34">
        <f t="shared" si="9"/>
        <v>317819.36999999994</v>
      </c>
      <c r="G114" s="34">
        <f t="shared" si="9"/>
        <v>237119.02000000002</v>
      </c>
      <c r="H114" s="34">
        <f t="shared" si="9"/>
        <v>0</v>
      </c>
      <c r="I114" s="34">
        <f t="shared" si="9"/>
        <v>500020.86999999994</v>
      </c>
      <c r="J114" s="34">
        <f t="shared" si="9"/>
        <v>1684560.9399999997</v>
      </c>
      <c r="K114" s="34">
        <f t="shared" si="9"/>
        <v>1201961.92</v>
      </c>
      <c r="L114" s="34">
        <f t="shared" si="9"/>
        <v>24677868.730000004</v>
      </c>
      <c r="M114" s="34">
        <f t="shared" si="9"/>
        <v>0</v>
      </c>
      <c r="N114" s="34">
        <f t="shared" si="9"/>
        <v>5344331.4699999988</v>
      </c>
      <c r="O114" s="34">
        <f t="shared" si="9"/>
        <v>1200930.5</v>
      </c>
      <c r="P114" s="34">
        <f t="shared" si="9"/>
        <v>8109324.6900000013</v>
      </c>
      <c r="Q114" s="34">
        <f t="shared" si="9"/>
        <v>537798.6</v>
      </c>
      <c r="R114" s="34">
        <f t="shared" si="9"/>
        <v>988764.37</v>
      </c>
      <c r="S114" s="34">
        <f t="shared" si="9"/>
        <v>0</v>
      </c>
      <c r="T114" s="34">
        <f t="shared" si="9"/>
        <v>1080681.3999999997</v>
      </c>
      <c r="U114" s="34">
        <f t="shared" si="9"/>
        <v>16152222.199999999</v>
      </c>
      <c r="V114" s="34">
        <f t="shared" si="9"/>
        <v>0</v>
      </c>
      <c r="W114" s="34">
        <f t="shared" si="9"/>
        <v>4316816.6100000003</v>
      </c>
      <c r="X114" s="34">
        <f t="shared" si="9"/>
        <v>2476566.3299999996</v>
      </c>
      <c r="Y114" s="34">
        <f t="shared" si="9"/>
        <v>1452822.61</v>
      </c>
      <c r="Z114" s="34">
        <f t="shared" si="9"/>
        <v>105569.56999999999</v>
      </c>
      <c r="AA114" s="34">
        <f t="shared" si="9"/>
        <v>796169.42999999993</v>
      </c>
      <c r="AB114" s="34">
        <f t="shared" si="9"/>
        <v>105560.53000000001</v>
      </c>
      <c r="AC114" s="34">
        <f t="shared" si="9"/>
        <v>3178160.61</v>
      </c>
      <c r="AD114" s="34">
        <f t="shared" si="9"/>
        <v>439708.52999999997</v>
      </c>
      <c r="AE114" s="34">
        <f t="shared" si="9"/>
        <v>329321.73999999993</v>
      </c>
    </row>
    <row r="115" spans="1:31" s="35" customFormat="1" ht="15.95" hidden="1" customHeight="1" outlineLevel="2" x14ac:dyDescent="0.2">
      <c r="A115" s="31"/>
      <c r="B115" s="32" t="s">
        <v>259</v>
      </c>
      <c r="C115" s="32" t="s">
        <v>260</v>
      </c>
      <c r="D115" s="32" t="s">
        <v>261</v>
      </c>
      <c r="E115" s="33">
        <f t="shared" si="6"/>
        <v>109137.59</v>
      </c>
      <c r="F115" s="34">
        <v>13879.96</v>
      </c>
      <c r="G115" s="34">
        <v>0</v>
      </c>
      <c r="H115" s="34">
        <v>0</v>
      </c>
      <c r="I115" s="34">
        <v>0</v>
      </c>
      <c r="J115" s="34">
        <v>0</v>
      </c>
      <c r="K115" s="34">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95257.63</v>
      </c>
      <c r="AD115" s="34">
        <v>0</v>
      </c>
      <c r="AE115" s="34">
        <v>0</v>
      </c>
    </row>
    <row r="116" spans="1:31" s="35" customFormat="1" ht="15.95" hidden="1" customHeight="1" outlineLevel="2" x14ac:dyDescent="0.2">
      <c r="A116" s="31"/>
      <c r="B116" s="32" t="s">
        <v>259</v>
      </c>
      <c r="C116" s="32" t="s">
        <v>262</v>
      </c>
      <c r="D116" s="32" t="s">
        <v>263</v>
      </c>
      <c r="E116" s="33">
        <f t="shared" si="6"/>
        <v>0</v>
      </c>
      <c r="F116" s="34">
        <v>0</v>
      </c>
      <c r="G116" s="34">
        <v>0</v>
      </c>
      <c r="H116" s="34">
        <v>0</v>
      </c>
      <c r="I116" s="34">
        <v>0</v>
      </c>
      <c r="J116" s="34">
        <v>0</v>
      </c>
      <c r="K116" s="34">
        <v>0</v>
      </c>
      <c r="L116" s="34">
        <v>0</v>
      </c>
      <c r="M116" s="34">
        <v>0</v>
      </c>
      <c r="N116" s="34">
        <v>0</v>
      </c>
      <c r="O116" s="34">
        <v>0</v>
      </c>
      <c r="P116" s="34">
        <v>0</v>
      </c>
      <c r="Q116" s="34">
        <v>0</v>
      </c>
      <c r="R116" s="34">
        <v>0</v>
      </c>
      <c r="S116" s="34">
        <v>0</v>
      </c>
      <c r="T116" s="34">
        <v>0</v>
      </c>
      <c r="U116" s="34">
        <v>0</v>
      </c>
      <c r="V116" s="34">
        <v>0</v>
      </c>
      <c r="W116" s="34">
        <v>0</v>
      </c>
      <c r="X116" s="34">
        <v>0</v>
      </c>
      <c r="Y116" s="34">
        <v>0</v>
      </c>
      <c r="Z116" s="34">
        <v>0</v>
      </c>
      <c r="AA116" s="34">
        <v>0</v>
      </c>
      <c r="AB116" s="34">
        <v>0</v>
      </c>
      <c r="AC116" s="34">
        <v>0</v>
      </c>
      <c r="AD116" s="34">
        <v>0</v>
      </c>
      <c r="AE116" s="34">
        <v>0</v>
      </c>
    </row>
    <row r="117" spans="1:31" s="35" customFormat="1" ht="15.95" hidden="1" customHeight="1" outlineLevel="2" x14ac:dyDescent="0.2">
      <c r="A117" s="31"/>
      <c r="B117" s="32" t="s">
        <v>259</v>
      </c>
      <c r="C117" s="32" t="s">
        <v>264</v>
      </c>
      <c r="D117" s="32" t="s">
        <v>265</v>
      </c>
      <c r="E117" s="33">
        <f t="shared" si="6"/>
        <v>0</v>
      </c>
      <c r="F117" s="34">
        <v>0</v>
      </c>
      <c r="G117" s="34">
        <v>0</v>
      </c>
      <c r="H117" s="34">
        <v>0</v>
      </c>
      <c r="I117" s="34">
        <v>0</v>
      </c>
      <c r="J117" s="34">
        <v>0</v>
      </c>
      <c r="K117" s="34">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34">
        <v>0</v>
      </c>
    </row>
    <row r="118" spans="1:31" s="35" customFormat="1" ht="15.95" hidden="1" customHeight="1" outlineLevel="2" x14ac:dyDescent="0.2">
      <c r="A118" s="31"/>
      <c r="B118" s="32" t="s">
        <v>259</v>
      </c>
      <c r="C118" s="32" t="s">
        <v>266</v>
      </c>
      <c r="D118" s="32" t="s">
        <v>267</v>
      </c>
      <c r="E118" s="33">
        <f t="shared" si="6"/>
        <v>87414.45</v>
      </c>
      <c r="F118" s="34">
        <v>0</v>
      </c>
      <c r="G118" s="34">
        <v>0</v>
      </c>
      <c r="H118" s="34">
        <v>0</v>
      </c>
      <c r="I118" s="34">
        <v>0</v>
      </c>
      <c r="J118" s="34">
        <v>0</v>
      </c>
      <c r="K118" s="34">
        <v>0</v>
      </c>
      <c r="L118" s="34">
        <v>0</v>
      </c>
      <c r="M118" s="34">
        <v>0</v>
      </c>
      <c r="N118" s="34">
        <v>0</v>
      </c>
      <c r="O118" s="34">
        <v>0</v>
      </c>
      <c r="P118" s="34">
        <v>0</v>
      </c>
      <c r="Q118" s="34">
        <v>0</v>
      </c>
      <c r="R118" s="34">
        <v>0</v>
      </c>
      <c r="S118" s="34">
        <v>0</v>
      </c>
      <c r="T118" s="34">
        <v>21858.749999999996</v>
      </c>
      <c r="U118" s="34">
        <v>0</v>
      </c>
      <c r="V118" s="34">
        <v>0</v>
      </c>
      <c r="W118" s="34">
        <v>0</v>
      </c>
      <c r="X118" s="34">
        <v>0</v>
      </c>
      <c r="Y118" s="34">
        <v>65555.7</v>
      </c>
      <c r="Z118" s="34">
        <v>0</v>
      </c>
      <c r="AA118" s="34">
        <v>0</v>
      </c>
      <c r="AB118" s="34">
        <v>0</v>
      </c>
      <c r="AC118" s="34">
        <v>0</v>
      </c>
      <c r="AD118" s="34">
        <v>0</v>
      </c>
      <c r="AE118" s="34">
        <v>0</v>
      </c>
    </row>
    <row r="119" spans="1:31" s="35" customFormat="1" ht="15.95" hidden="1" customHeight="1" outlineLevel="2" x14ac:dyDescent="0.2">
      <c r="A119" s="31"/>
      <c r="B119" s="32" t="s">
        <v>259</v>
      </c>
      <c r="C119" s="32" t="s">
        <v>268</v>
      </c>
      <c r="D119" s="32" t="s">
        <v>269</v>
      </c>
      <c r="E119" s="33">
        <f t="shared" si="6"/>
        <v>414183.63</v>
      </c>
      <c r="F119" s="34">
        <v>0</v>
      </c>
      <c r="G119" s="34">
        <v>0</v>
      </c>
      <c r="H119" s="34">
        <v>0</v>
      </c>
      <c r="I119" s="34">
        <v>0</v>
      </c>
      <c r="J119" s="34">
        <v>0</v>
      </c>
      <c r="K119" s="34">
        <v>0</v>
      </c>
      <c r="L119" s="34">
        <v>375985.17</v>
      </c>
      <c r="M119" s="34">
        <v>0</v>
      </c>
      <c r="N119" s="34">
        <v>0</v>
      </c>
      <c r="O119" s="34">
        <v>0</v>
      </c>
      <c r="P119" s="34">
        <v>0</v>
      </c>
      <c r="Q119" s="34">
        <v>0</v>
      </c>
      <c r="R119" s="34">
        <v>0</v>
      </c>
      <c r="S119" s="34">
        <v>0</v>
      </c>
      <c r="T119" s="34">
        <v>0</v>
      </c>
      <c r="U119" s="34">
        <v>0</v>
      </c>
      <c r="V119" s="34">
        <v>0</v>
      </c>
      <c r="W119" s="34">
        <v>0</v>
      </c>
      <c r="X119" s="34">
        <v>0</v>
      </c>
      <c r="Y119" s="34">
        <v>38198.46</v>
      </c>
      <c r="Z119" s="34">
        <v>0</v>
      </c>
      <c r="AA119" s="34">
        <v>0</v>
      </c>
      <c r="AB119" s="34">
        <v>0</v>
      </c>
      <c r="AC119" s="34">
        <v>0</v>
      </c>
      <c r="AD119" s="34">
        <v>0</v>
      </c>
      <c r="AE119" s="34">
        <v>0</v>
      </c>
    </row>
    <row r="120" spans="1:31" s="35" customFormat="1" ht="15.95" hidden="1" customHeight="1" outlineLevel="2" x14ac:dyDescent="0.2">
      <c r="A120" s="31"/>
      <c r="B120" s="32" t="s">
        <v>259</v>
      </c>
      <c r="C120" s="32" t="s">
        <v>270</v>
      </c>
      <c r="D120" s="32" t="s">
        <v>271</v>
      </c>
      <c r="E120" s="33">
        <f t="shared" si="6"/>
        <v>5634.76</v>
      </c>
      <c r="F120" s="34">
        <v>0</v>
      </c>
      <c r="G120" s="34">
        <v>0</v>
      </c>
      <c r="H120" s="34">
        <v>0</v>
      </c>
      <c r="I120" s="34">
        <v>0</v>
      </c>
      <c r="J120" s="34">
        <v>0</v>
      </c>
      <c r="K120" s="34">
        <v>0</v>
      </c>
      <c r="L120" s="34">
        <v>0</v>
      </c>
      <c r="M120" s="34">
        <v>0</v>
      </c>
      <c r="N120" s="34">
        <v>0</v>
      </c>
      <c r="O120" s="34">
        <v>0</v>
      </c>
      <c r="P120" s="34">
        <v>0</v>
      </c>
      <c r="Q120" s="34">
        <v>0</v>
      </c>
      <c r="R120" s="34">
        <v>0</v>
      </c>
      <c r="S120" s="34">
        <v>0</v>
      </c>
      <c r="T120" s="34">
        <v>5634.76</v>
      </c>
      <c r="U120" s="34">
        <v>0</v>
      </c>
      <c r="V120" s="34">
        <v>0</v>
      </c>
      <c r="W120" s="34">
        <v>0</v>
      </c>
      <c r="X120" s="34">
        <v>0</v>
      </c>
      <c r="Y120" s="34">
        <v>0</v>
      </c>
      <c r="Z120" s="34">
        <v>0</v>
      </c>
      <c r="AA120" s="34">
        <v>0</v>
      </c>
      <c r="AB120" s="34">
        <v>0</v>
      </c>
      <c r="AC120" s="34">
        <v>0</v>
      </c>
      <c r="AD120" s="34">
        <v>0</v>
      </c>
      <c r="AE120" s="34">
        <v>0</v>
      </c>
    </row>
    <row r="121" spans="1:31" s="35" customFormat="1" ht="15.95" hidden="1" customHeight="1" outlineLevel="2" x14ac:dyDescent="0.2">
      <c r="A121" s="31"/>
      <c r="B121" s="32" t="s">
        <v>259</v>
      </c>
      <c r="C121" s="32" t="s">
        <v>272</v>
      </c>
      <c r="D121" s="32" t="s">
        <v>273</v>
      </c>
      <c r="E121" s="33">
        <f t="shared" si="6"/>
        <v>418066.39999999997</v>
      </c>
      <c r="F121" s="34">
        <v>0</v>
      </c>
      <c r="G121" s="34">
        <v>0</v>
      </c>
      <c r="H121" s="34">
        <v>0</v>
      </c>
      <c r="I121" s="34">
        <v>0</v>
      </c>
      <c r="J121" s="34">
        <v>0</v>
      </c>
      <c r="K121" s="34">
        <v>0</v>
      </c>
      <c r="L121" s="34">
        <v>0</v>
      </c>
      <c r="M121" s="34">
        <v>0</v>
      </c>
      <c r="N121" s="34">
        <v>0</v>
      </c>
      <c r="O121" s="34">
        <v>0</v>
      </c>
      <c r="P121" s="34">
        <v>0</v>
      </c>
      <c r="Q121" s="34">
        <v>0</v>
      </c>
      <c r="R121" s="34">
        <v>176024.75999999998</v>
      </c>
      <c r="S121" s="34">
        <v>0</v>
      </c>
      <c r="T121" s="34">
        <v>227439.44</v>
      </c>
      <c r="U121" s="34">
        <v>0</v>
      </c>
      <c r="V121" s="34">
        <v>0</v>
      </c>
      <c r="W121" s="34">
        <v>0</v>
      </c>
      <c r="X121" s="34">
        <v>0</v>
      </c>
      <c r="Y121" s="34">
        <v>0</v>
      </c>
      <c r="Z121" s="34">
        <v>0</v>
      </c>
      <c r="AA121" s="34">
        <v>14602.2</v>
      </c>
      <c r="AB121" s="34">
        <v>0</v>
      </c>
      <c r="AC121" s="34">
        <v>0</v>
      </c>
      <c r="AD121" s="34">
        <v>0</v>
      </c>
      <c r="AE121" s="34">
        <v>0</v>
      </c>
    </row>
    <row r="122" spans="1:31" s="35" customFormat="1" ht="15.95" hidden="1" customHeight="1" outlineLevel="2" x14ac:dyDescent="0.2">
      <c r="A122" s="31"/>
      <c r="B122" s="32" t="s">
        <v>259</v>
      </c>
      <c r="C122" s="32" t="s">
        <v>274</v>
      </c>
      <c r="D122" s="32" t="s">
        <v>275</v>
      </c>
      <c r="E122" s="33">
        <f t="shared" si="6"/>
        <v>1427.8</v>
      </c>
      <c r="F122" s="34">
        <v>0</v>
      </c>
      <c r="G122" s="34">
        <v>0</v>
      </c>
      <c r="H122" s="34">
        <v>0</v>
      </c>
      <c r="I122" s="34">
        <v>0</v>
      </c>
      <c r="J122" s="34">
        <v>0</v>
      </c>
      <c r="K122" s="34">
        <v>0</v>
      </c>
      <c r="L122" s="34">
        <v>0</v>
      </c>
      <c r="M122" s="34">
        <v>0</v>
      </c>
      <c r="N122" s="34">
        <v>0</v>
      </c>
      <c r="O122" s="34">
        <v>0</v>
      </c>
      <c r="P122" s="34">
        <v>0</v>
      </c>
      <c r="Q122" s="34">
        <v>0</v>
      </c>
      <c r="R122" s="34">
        <v>0</v>
      </c>
      <c r="S122" s="34">
        <v>0</v>
      </c>
      <c r="T122" s="34">
        <v>0</v>
      </c>
      <c r="U122" s="34">
        <v>0</v>
      </c>
      <c r="V122" s="34">
        <v>0</v>
      </c>
      <c r="W122" s="34">
        <v>0</v>
      </c>
      <c r="X122" s="34">
        <v>0</v>
      </c>
      <c r="Y122" s="34">
        <v>0</v>
      </c>
      <c r="Z122" s="34">
        <v>0</v>
      </c>
      <c r="AA122" s="34">
        <v>0</v>
      </c>
      <c r="AB122" s="34">
        <v>0</v>
      </c>
      <c r="AC122" s="34">
        <v>1427.8</v>
      </c>
      <c r="AD122" s="34">
        <v>0</v>
      </c>
      <c r="AE122" s="34">
        <v>0</v>
      </c>
    </row>
    <row r="123" spans="1:31" s="35" customFormat="1" ht="15.95" hidden="1" customHeight="1" outlineLevel="2" x14ac:dyDescent="0.2">
      <c r="A123" s="31"/>
      <c r="B123" s="32" t="s">
        <v>259</v>
      </c>
      <c r="C123" s="32" t="s">
        <v>276</v>
      </c>
      <c r="D123" s="32" t="s">
        <v>277</v>
      </c>
      <c r="E123" s="33">
        <f t="shared" si="6"/>
        <v>108911.70000000001</v>
      </c>
      <c r="F123" s="34">
        <v>0</v>
      </c>
      <c r="G123" s="34">
        <v>0</v>
      </c>
      <c r="H123" s="34">
        <v>0</v>
      </c>
      <c r="I123" s="34">
        <v>0</v>
      </c>
      <c r="J123" s="34">
        <v>0</v>
      </c>
      <c r="K123" s="34">
        <v>0</v>
      </c>
      <c r="L123" s="34">
        <v>0</v>
      </c>
      <c r="M123" s="34">
        <v>0</v>
      </c>
      <c r="N123" s="34">
        <v>0</v>
      </c>
      <c r="O123" s="34">
        <v>0</v>
      </c>
      <c r="P123" s="34">
        <v>0</v>
      </c>
      <c r="Q123" s="34">
        <v>0</v>
      </c>
      <c r="R123" s="34">
        <v>0</v>
      </c>
      <c r="S123" s="34">
        <v>0</v>
      </c>
      <c r="T123" s="34">
        <v>0</v>
      </c>
      <c r="U123" s="34">
        <v>0</v>
      </c>
      <c r="V123" s="34">
        <v>0</v>
      </c>
      <c r="W123" s="34">
        <v>0</v>
      </c>
      <c r="X123" s="34">
        <v>0</v>
      </c>
      <c r="Y123" s="34">
        <v>0</v>
      </c>
      <c r="Z123" s="34">
        <v>0</v>
      </c>
      <c r="AA123" s="34">
        <v>0</v>
      </c>
      <c r="AB123" s="34">
        <v>9068.99</v>
      </c>
      <c r="AC123" s="34">
        <v>99842.71</v>
      </c>
      <c r="AD123" s="34">
        <v>0</v>
      </c>
      <c r="AE123" s="34">
        <v>0</v>
      </c>
    </row>
    <row r="124" spans="1:31" s="35" customFormat="1" ht="15.95" hidden="1" customHeight="1" outlineLevel="2" x14ac:dyDescent="0.2">
      <c r="A124" s="31"/>
      <c r="B124" s="32" t="s">
        <v>259</v>
      </c>
      <c r="C124" s="32" t="s">
        <v>278</v>
      </c>
      <c r="D124" s="32" t="s">
        <v>279</v>
      </c>
      <c r="E124" s="33">
        <f t="shared" si="6"/>
        <v>799398.44</v>
      </c>
      <c r="F124" s="34">
        <v>0</v>
      </c>
      <c r="G124" s="34">
        <v>0</v>
      </c>
      <c r="H124" s="34">
        <v>0</v>
      </c>
      <c r="I124" s="34">
        <v>0</v>
      </c>
      <c r="J124" s="34">
        <v>0</v>
      </c>
      <c r="K124" s="34">
        <v>0</v>
      </c>
      <c r="L124" s="34">
        <v>348312.39999999997</v>
      </c>
      <c r="M124" s="34">
        <v>0</v>
      </c>
      <c r="N124" s="34">
        <v>0</v>
      </c>
      <c r="O124" s="34">
        <v>0</v>
      </c>
      <c r="P124" s="34">
        <v>0</v>
      </c>
      <c r="Q124" s="34">
        <v>0</v>
      </c>
      <c r="R124" s="34">
        <v>142283.82</v>
      </c>
      <c r="S124" s="34">
        <v>0</v>
      </c>
      <c r="T124" s="34">
        <v>207597.37</v>
      </c>
      <c r="U124" s="34">
        <v>0</v>
      </c>
      <c r="V124" s="34">
        <v>0</v>
      </c>
      <c r="W124" s="34">
        <v>0</v>
      </c>
      <c r="X124" s="34">
        <v>0</v>
      </c>
      <c r="Y124" s="34">
        <v>89385.83</v>
      </c>
      <c r="Z124" s="34">
        <v>0</v>
      </c>
      <c r="AA124" s="34">
        <v>11819.019999999999</v>
      </c>
      <c r="AB124" s="34">
        <v>0</v>
      </c>
      <c r="AC124" s="34">
        <v>0</v>
      </c>
      <c r="AD124" s="34">
        <v>0</v>
      </c>
      <c r="AE124" s="34">
        <v>0</v>
      </c>
    </row>
    <row r="125" spans="1:31" s="35" customFormat="1" ht="15.95" hidden="1" customHeight="1" outlineLevel="2" x14ac:dyDescent="0.2">
      <c r="A125" s="31"/>
      <c r="B125" s="32" t="s">
        <v>259</v>
      </c>
      <c r="C125" s="32" t="s">
        <v>280</v>
      </c>
      <c r="D125" s="32" t="s">
        <v>281</v>
      </c>
      <c r="E125" s="33">
        <f t="shared" si="6"/>
        <v>195486.87</v>
      </c>
      <c r="F125" s="34">
        <v>13062.88</v>
      </c>
      <c r="G125" s="34">
        <v>0</v>
      </c>
      <c r="H125" s="34">
        <v>0</v>
      </c>
      <c r="I125" s="34">
        <v>0</v>
      </c>
      <c r="J125" s="34">
        <v>0</v>
      </c>
      <c r="K125" s="34">
        <v>0</v>
      </c>
      <c r="L125" s="34">
        <v>0</v>
      </c>
      <c r="M125" s="34">
        <v>0</v>
      </c>
      <c r="N125" s="34">
        <v>0</v>
      </c>
      <c r="O125" s="34">
        <v>0</v>
      </c>
      <c r="P125" s="34">
        <v>0</v>
      </c>
      <c r="Q125" s="34">
        <v>0</v>
      </c>
      <c r="R125" s="34">
        <v>0</v>
      </c>
      <c r="S125" s="34">
        <v>0</v>
      </c>
      <c r="T125" s="34">
        <v>0</v>
      </c>
      <c r="U125" s="34">
        <v>0</v>
      </c>
      <c r="V125" s="34">
        <v>0</v>
      </c>
      <c r="W125" s="34">
        <v>0</v>
      </c>
      <c r="X125" s="34">
        <v>0</v>
      </c>
      <c r="Y125" s="34">
        <v>0</v>
      </c>
      <c r="Z125" s="34">
        <v>0</v>
      </c>
      <c r="AA125" s="34">
        <v>0</v>
      </c>
      <c r="AB125" s="34">
        <v>7612.93</v>
      </c>
      <c r="AC125" s="34">
        <v>174811.06</v>
      </c>
      <c r="AD125" s="34">
        <v>0</v>
      </c>
      <c r="AE125" s="34">
        <v>0</v>
      </c>
    </row>
    <row r="126" spans="1:31" s="35" customFormat="1" ht="15.95" hidden="1" customHeight="1" outlineLevel="2" x14ac:dyDescent="0.2">
      <c r="A126" s="31"/>
      <c r="B126" s="32" t="s">
        <v>259</v>
      </c>
      <c r="C126" s="32" t="s">
        <v>282</v>
      </c>
      <c r="D126" s="32" t="s">
        <v>283</v>
      </c>
      <c r="E126" s="33">
        <f t="shared" si="6"/>
        <v>216754.47999999998</v>
      </c>
      <c r="F126" s="34">
        <v>0</v>
      </c>
      <c r="G126" s="34">
        <v>216647.96</v>
      </c>
      <c r="H126" s="34">
        <v>0</v>
      </c>
      <c r="I126" s="34">
        <v>0</v>
      </c>
      <c r="J126" s="34">
        <v>0</v>
      </c>
      <c r="K126" s="34">
        <v>0</v>
      </c>
      <c r="L126" s="34">
        <v>0</v>
      </c>
      <c r="M126" s="34">
        <v>0</v>
      </c>
      <c r="N126" s="34">
        <v>0</v>
      </c>
      <c r="O126" s="34">
        <v>0</v>
      </c>
      <c r="P126" s="34">
        <v>0</v>
      </c>
      <c r="Q126" s="34">
        <v>0</v>
      </c>
      <c r="R126" s="34">
        <v>0</v>
      </c>
      <c r="S126" s="34">
        <v>0</v>
      </c>
      <c r="T126" s="34">
        <v>0</v>
      </c>
      <c r="U126" s="34">
        <v>0</v>
      </c>
      <c r="V126" s="34">
        <v>0</v>
      </c>
      <c r="W126" s="34">
        <v>0</v>
      </c>
      <c r="X126" s="34">
        <v>0</v>
      </c>
      <c r="Y126" s="34">
        <v>0</v>
      </c>
      <c r="Z126" s="34">
        <v>0</v>
      </c>
      <c r="AA126" s="34">
        <v>0</v>
      </c>
      <c r="AB126" s="34">
        <v>0</v>
      </c>
      <c r="AC126" s="34">
        <v>106.51999999999998</v>
      </c>
      <c r="AD126" s="34">
        <v>0</v>
      </c>
      <c r="AE126" s="34">
        <v>0</v>
      </c>
    </row>
    <row r="127" spans="1:31" s="35" customFormat="1" ht="15.95" hidden="1" customHeight="1" outlineLevel="2" x14ac:dyDescent="0.2">
      <c r="A127" s="31"/>
      <c r="B127" s="32" t="s">
        <v>259</v>
      </c>
      <c r="C127" s="32" t="s">
        <v>284</v>
      </c>
      <c r="D127" s="32" t="s">
        <v>285</v>
      </c>
      <c r="E127" s="33">
        <f t="shared" si="6"/>
        <v>0</v>
      </c>
      <c r="F127" s="34">
        <v>0</v>
      </c>
      <c r="G127" s="34">
        <v>0</v>
      </c>
      <c r="H127" s="34">
        <v>0</v>
      </c>
      <c r="I127" s="34">
        <v>0</v>
      </c>
      <c r="J127" s="34">
        <v>0</v>
      </c>
      <c r="K127" s="34">
        <v>0</v>
      </c>
      <c r="L127" s="34">
        <v>0</v>
      </c>
      <c r="M127" s="34">
        <v>0</v>
      </c>
      <c r="N127" s="34">
        <v>0</v>
      </c>
      <c r="O127" s="34">
        <v>0</v>
      </c>
      <c r="P127" s="34">
        <v>0</v>
      </c>
      <c r="Q127" s="34">
        <v>0</v>
      </c>
      <c r="R127" s="34">
        <v>0</v>
      </c>
      <c r="S127" s="34">
        <v>0</v>
      </c>
      <c r="T127" s="34">
        <v>0</v>
      </c>
      <c r="U127" s="34">
        <v>0</v>
      </c>
      <c r="V127" s="34">
        <v>0</v>
      </c>
      <c r="W127" s="34">
        <v>0</v>
      </c>
      <c r="X127" s="34">
        <v>0</v>
      </c>
      <c r="Y127" s="34">
        <v>0</v>
      </c>
      <c r="Z127" s="34">
        <v>0</v>
      </c>
      <c r="AA127" s="34">
        <v>0</v>
      </c>
      <c r="AB127" s="34">
        <v>0</v>
      </c>
      <c r="AC127" s="34">
        <v>0</v>
      </c>
      <c r="AD127" s="34">
        <v>0</v>
      </c>
      <c r="AE127" s="34">
        <v>0</v>
      </c>
    </row>
    <row r="128" spans="1:31" s="35" customFormat="1" ht="15.95" hidden="1" customHeight="1" outlineLevel="2" x14ac:dyDescent="0.2">
      <c r="A128" s="31"/>
      <c r="B128" s="32" t="s">
        <v>259</v>
      </c>
      <c r="C128" s="32" t="s">
        <v>286</v>
      </c>
      <c r="D128" s="32" t="s">
        <v>287</v>
      </c>
      <c r="E128" s="33">
        <f t="shared" si="6"/>
        <v>0</v>
      </c>
      <c r="F128" s="34">
        <v>0</v>
      </c>
      <c r="G128" s="34">
        <v>0</v>
      </c>
      <c r="H128" s="34">
        <v>0</v>
      </c>
      <c r="I128" s="34">
        <v>0</v>
      </c>
      <c r="J128" s="34">
        <v>0</v>
      </c>
      <c r="K128" s="34">
        <v>0</v>
      </c>
      <c r="L128" s="34">
        <v>0</v>
      </c>
      <c r="M128" s="34">
        <v>0</v>
      </c>
      <c r="N128" s="34">
        <v>0</v>
      </c>
      <c r="O128" s="34">
        <v>0</v>
      </c>
      <c r="P128" s="34">
        <v>0</v>
      </c>
      <c r="Q128" s="34">
        <v>0</v>
      </c>
      <c r="R128" s="34">
        <v>0</v>
      </c>
      <c r="S128" s="34">
        <v>0</v>
      </c>
      <c r="T128" s="34">
        <v>0</v>
      </c>
      <c r="U128" s="34">
        <v>0</v>
      </c>
      <c r="V128" s="34">
        <v>0</v>
      </c>
      <c r="W128" s="34">
        <v>0</v>
      </c>
      <c r="X128" s="34">
        <v>0</v>
      </c>
      <c r="Y128" s="34">
        <v>0</v>
      </c>
      <c r="Z128" s="34">
        <v>0</v>
      </c>
      <c r="AA128" s="34">
        <v>0</v>
      </c>
      <c r="AB128" s="34">
        <v>0</v>
      </c>
      <c r="AC128" s="34">
        <v>0</v>
      </c>
      <c r="AD128" s="34">
        <v>0</v>
      </c>
      <c r="AE128" s="34">
        <v>0</v>
      </c>
    </row>
    <row r="129" spans="1:31" s="35" customFormat="1" ht="15.95" hidden="1" customHeight="1" outlineLevel="2" x14ac:dyDescent="0.2">
      <c r="A129" s="31"/>
      <c r="B129" s="32" t="s">
        <v>259</v>
      </c>
      <c r="C129" s="32" t="s">
        <v>288</v>
      </c>
      <c r="D129" s="32" t="s">
        <v>289</v>
      </c>
      <c r="E129" s="33">
        <f t="shared" si="6"/>
        <v>30122.829999999998</v>
      </c>
      <c r="F129" s="34">
        <v>0</v>
      </c>
      <c r="G129" s="34">
        <v>0</v>
      </c>
      <c r="H129" s="34">
        <v>0</v>
      </c>
      <c r="I129" s="34">
        <v>0</v>
      </c>
      <c r="J129" s="34">
        <v>0</v>
      </c>
      <c r="K129" s="34">
        <v>0</v>
      </c>
      <c r="L129" s="34">
        <v>0</v>
      </c>
      <c r="M129" s="34">
        <v>0</v>
      </c>
      <c r="N129" s="34">
        <v>0</v>
      </c>
      <c r="O129" s="34">
        <v>0</v>
      </c>
      <c r="P129" s="34">
        <v>0</v>
      </c>
      <c r="Q129" s="34">
        <v>0</v>
      </c>
      <c r="R129" s="34">
        <v>0</v>
      </c>
      <c r="S129" s="34">
        <v>0</v>
      </c>
      <c r="T129" s="34">
        <v>30122.829999999998</v>
      </c>
      <c r="U129" s="34">
        <v>0</v>
      </c>
      <c r="V129" s="34">
        <v>0</v>
      </c>
      <c r="W129" s="34">
        <v>0</v>
      </c>
      <c r="X129" s="34">
        <v>0</v>
      </c>
      <c r="Y129" s="34">
        <v>0</v>
      </c>
      <c r="Z129" s="34">
        <v>0</v>
      </c>
      <c r="AA129" s="34">
        <v>0</v>
      </c>
      <c r="AB129" s="34">
        <v>0</v>
      </c>
      <c r="AC129" s="34">
        <v>0</v>
      </c>
      <c r="AD129" s="34">
        <v>0</v>
      </c>
      <c r="AE129" s="34">
        <v>0</v>
      </c>
    </row>
    <row r="130" spans="1:31" s="35" customFormat="1" ht="15.95" hidden="1" customHeight="1" outlineLevel="2" x14ac:dyDescent="0.2">
      <c r="A130" s="31"/>
      <c r="B130" s="32" t="s">
        <v>259</v>
      </c>
      <c r="C130" s="32" t="s">
        <v>290</v>
      </c>
      <c r="D130" s="32" t="s">
        <v>291</v>
      </c>
      <c r="E130" s="33">
        <f t="shared" si="6"/>
        <v>324030.14</v>
      </c>
      <c r="F130" s="34">
        <v>0</v>
      </c>
      <c r="G130" s="34">
        <v>0</v>
      </c>
      <c r="H130" s="34">
        <v>0</v>
      </c>
      <c r="I130" s="34">
        <v>0</v>
      </c>
      <c r="J130" s="34">
        <v>0</v>
      </c>
      <c r="K130" s="34">
        <v>91952.530000000013</v>
      </c>
      <c r="L130" s="34">
        <v>0</v>
      </c>
      <c r="M130" s="34">
        <v>0</v>
      </c>
      <c r="N130" s="34">
        <v>0</v>
      </c>
      <c r="O130" s="34">
        <v>0</v>
      </c>
      <c r="P130" s="34">
        <v>0</v>
      </c>
      <c r="Q130" s="34">
        <v>17737.18</v>
      </c>
      <c r="R130" s="34">
        <v>0</v>
      </c>
      <c r="S130" s="34">
        <v>0</v>
      </c>
      <c r="T130" s="34">
        <v>0</v>
      </c>
      <c r="U130" s="34">
        <v>0</v>
      </c>
      <c r="V130" s="34">
        <v>0</v>
      </c>
      <c r="W130" s="34">
        <v>175569.82</v>
      </c>
      <c r="X130" s="34">
        <v>38770.61</v>
      </c>
      <c r="Y130" s="34">
        <v>0</v>
      </c>
      <c r="Z130" s="34">
        <v>0</v>
      </c>
      <c r="AA130" s="34">
        <v>0</v>
      </c>
      <c r="AB130" s="34">
        <v>0</v>
      </c>
      <c r="AC130" s="34">
        <v>0</v>
      </c>
      <c r="AD130" s="34">
        <v>0</v>
      </c>
      <c r="AE130" s="34">
        <v>0</v>
      </c>
    </row>
    <row r="131" spans="1:31" s="35" customFormat="1" ht="15.95" hidden="1" customHeight="1" outlineLevel="2" x14ac:dyDescent="0.2">
      <c r="A131" s="31"/>
      <c r="B131" s="32" t="s">
        <v>259</v>
      </c>
      <c r="C131" s="32" t="s">
        <v>292</v>
      </c>
      <c r="D131" s="32" t="s">
        <v>293</v>
      </c>
      <c r="E131" s="33">
        <f t="shared" si="6"/>
        <v>2195819.4200000004</v>
      </c>
      <c r="F131" s="34">
        <v>0</v>
      </c>
      <c r="G131" s="34">
        <v>0</v>
      </c>
      <c r="H131" s="34">
        <v>0</v>
      </c>
      <c r="I131" s="34">
        <v>0</v>
      </c>
      <c r="J131" s="34">
        <v>0</v>
      </c>
      <c r="K131" s="34">
        <v>0</v>
      </c>
      <c r="L131" s="34">
        <v>1489974.9700000002</v>
      </c>
      <c r="M131" s="34">
        <v>0</v>
      </c>
      <c r="N131" s="34">
        <v>0</v>
      </c>
      <c r="O131" s="34">
        <v>0</v>
      </c>
      <c r="P131" s="34">
        <v>0</v>
      </c>
      <c r="Q131" s="34">
        <v>0</v>
      </c>
      <c r="R131" s="34">
        <v>0</v>
      </c>
      <c r="S131" s="34">
        <v>0</v>
      </c>
      <c r="T131" s="34">
        <v>0</v>
      </c>
      <c r="U131" s="34">
        <v>0</v>
      </c>
      <c r="V131" s="34">
        <v>0</v>
      </c>
      <c r="W131" s="34">
        <v>324367.91000000003</v>
      </c>
      <c r="X131" s="34">
        <v>0</v>
      </c>
      <c r="Y131" s="34">
        <v>381476.54000000004</v>
      </c>
      <c r="Z131" s="34">
        <v>0</v>
      </c>
      <c r="AA131" s="34">
        <v>0</v>
      </c>
      <c r="AB131" s="34">
        <v>0</v>
      </c>
      <c r="AC131" s="34">
        <v>0</v>
      </c>
      <c r="AD131" s="34">
        <v>0</v>
      </c>
      <c r="AE131" s="34">
        <v>0</v>
      </c>
    </row>
    <row r="132" spans="1:31" s="35" customFormat="1" ht="15.95" hidden="1" customHeight="1" outlineLevel="2" x14ac:dyDescent="0.2">
      <c r="A132" s="31"/>
      <c r="B132" s="32" t="s">
        <v>259</v>
      </c>
      <c r="C132" s="32" t="s">
        <v>294</v>
      </c>
      <c r="D132" s="32" t="s">
        <v>295</v>
      </c>
      <c r="E132" s="33">
        <f t="shared" si="6"/>
        <v>121431.08</v>
      </c>
      <c r="F132" s="34">
        <v>0</v>
      </c>
      <c r="G132" s="34">
        <v>0</v>
      </c>
      <c r="H132" s="34">
        <v>0</v>
      </c>
      <c r="I132" s="34">
        <v>0</v>
      </c>
      <c r="J132" s="34">
        <v>0</v>
      </c>
      <c r="K132" s="34">
        <v>0</v>
      </c>
      <c r="L132" s="34">
        <v>0</v>
      </c>
      <c r="M132" s="34">
        <v>0</v>
      </c>
      <c r="N132" s="34">
        <v>121431.08</v>
      </c>
      <c r="O132" s="34">
        <v>0</v>
      </c>
      <c r="P132" s="34">
        <v>0</v>
      </c>
      <c r="Q132" s="34">
        <v>0</v>
      </c>
      <c r="R132" s="34">
        <v>0</v>
      </c>
      <c r="S132" s="34">
        <v>0</v>
      </c>
      <c r="T132" s="34">
        <v>0</v>
      </c>
      <c r="U132" s="34">
        <v>0</v>
      </c>
      <c r="V132" s="34">
        <v>0</v>
      </c>
      <c r="W132" s="34">
        <v>0</v>
      </c>
      <c r="X132" s="34">
        <v>0</v>
      </c>
      <c r="Y132" s="34">
        <v>0</v>
      </c>
      <c r="Z132" s="34">
        <v>0</v>
      </c>
      <c r="AA132" s="34">
        <v>0</v>
      </c>
      <c r="AB132" s="34">
        <v>0</v>
      </c>
      <c r="AC132" s="34">
        <v>0</v>
      </c>
      <c r="AD132" s="34">
        <v>0</v>
      </c>
      <c r="AE132" s="34">
        <v>0</v>
      </c>
    </row>
    <row r="133" spans="1:31" s="35" customFormat="1" ht="15.95" hidden="1" customHeight="1" outlineLevel="2" x14ac:dyDescent="0.2">
      <c r="A133" s="31"/>
      <c r="B133" s="32" t="s">
        <v>259</v>
      </c>
      <c r="C133" s="32" t="s">
        <v>296</v>
      </c>
      <c r="D133" s="32" t="s">
        <v>297</v>
      </c>
      <c r="E133" s="33">
        <f t="shared" si="6"/>
        <v>0</v>
      </c>
      <c r="F133" s="34">
        <v>0</v>
      </c>
      <c r="G133" s="34">
        <v>0</v>
      </c>
      <c r="H133" s="34">
        <v>0</v>
      </c>
      <c r="I133" s="34">
        <v>0</v>
      </c>
      <c r="J133" s="34">
        <v>0</v>
      </c>
      <c r="K133" s="34">
        <v>0</v>
      </c>
      <c r="L133" s="34">
        <v>0</v>
      </c>
      <c r="M133" s="34">
        <v>0</v>
      </c>
      <c r="N133" s="34">
        <v>0</v>
      </c>
      <c r="O133" s="34">
        <v>0</v>
      </c>
      <c r="P133" s="34">
        <v>0</v>
      </c>
      <c r="Q133" s="34">
        <v>0</v>
      </c>
      <c r="R133" s="34">
        <v>0</v>
      </c>
      <c r="S133" s="34">
        <v>0</v>
      </c>
      <c r="T133" s="34">
        <v>0</v>
      </c>
      <c r="U133" s="34">
        <v>0</v>
      </c>
      <c r="V133" s="34">
        <v>0</v>
      </c>
      <c r="W133" s="34">
        <v>0</v>
      </c>
      <c r="X133" s="34">
        <v>0</v>
      </c>
      <c r="Y133" s="34">
        <v>0</v>
      </c>
      <c r="Z133" s="34">
        <v>0</v>
      </c>
      <c r="AA133" s="34">
        <v>0</v>
      </c>
      <c r="AB133" s="34">
        <v>0</v>
      </c>
      <c r="AC133" s="34">
        <v>0</v>
      </c>
      <c r="AD133" s="34">
        <v>0</v>
      </c>
      <c r="AE133" s="34">
        <v>0</v>
      </c>
    </row>
    <row r="134" spans="1:31" s="35" customFormat="1" ht="15.95" hidden="1" customHeight="1" outlineLevel="2" x14ac:dyDescent="0.2">
      <c r="A134" s="31"/>
      <c r="B134" s="32" t="s">
        <v>259</v>
      </c>
      <c r="C134" s="32" t="s">
        <v>298</v>
      </c>
      <c r="D134" s="32" t="s">
        <v>299</v>
      </c>
      <c r="E134" s="33">
        <f t="shared" si="6"/>
        <v>266210.08</v>
      </c>
      <c r="F134" s="34">
        <v>0</v>
      </c>
      <c r="G134" s="34">
        <v>0</v>
      </c>
      <c r="H134" s="34">
        <v>0</v>
      </c>
      <c r="I134" s="34">
        <v>0</v>
      </c>
      <c r="J134" s="34">
        <v>0</v>
      </c>
      <c r="K134" s="34">
        <v>0</v>
      </c>
      <c r="L134" s="34">
        <v>0</v>
      </c>
      <c r="M134" s="34">
        <v>0</v>
      </c>
      <c r="N134" s="34">
        <v>0</v>
      </c>
      <c r="O134" s="34">
        <v>98883.810000000012</v>
      </c>
      <c r="P134" s="34">
        <v>0</v>
      </c>
      <c r="Q134" s="34">
        <v>107427.53</v>
      </c>
      <c r="R134" s="34">
        <v>0</v>
      </c>
      <c r="S134" s="34">
        <v>0</v>
      </c>
      <c r="T134" s="34">
        <v>0</v>
      </c>
      <c r="U134" s="34">
        <v>0</v>
      </c>
      <c r="V134" s="34">
        <v>0</v>
      </c>
      <c r="W134" s="34">
        <v>0</v>
      </c>
      <c r="X134" s="34">
        <v>59898.74</v>
      </c>
      <c r="Y134" s="34">
        <v>0</v>
      </c>
      <c r="Z134" s="34">
        <v>0</v>
      </c>
      <c r="AA134" s="34">
        <v>0</v>
      </c>
      <c r="AB134" s="34">
        <v>0</v>
      </c>
      <c r="AC134" s="34">
        <v>0</v>
      </c>
      <c r="AD134" s="34">
        <v>0</v>
      </c>
      <c r="AE134" s="34">
        <v>0</v>
      </c>
    </row>
    <row r="135" spans="1:31" s="35" customFormat="1" ht="15.95" hidden="1" customHeight="1" outlineLevel="2" x14ac:dyDescent="0.2">
      <c r="A135" s="31"/>
      <c r="B135" s="32" t="s">
        <v>259</v>
      </c>
      <c r="C135" s="32" t="s">
        <v>300</v>
      </c>
      <c r="D135" s="32" t="s">
        <v>301</v>
      </c>
      <c r="E135" s="33">
        <f t="shared" si="6"/>
        <v>1340690.6199999999</v>
      </c>
      <c r="F135" s="34">
        <v>0</v>
      </c>
      <c r="G135" s="34">
        <v>0</v>
      </c>
      <c r="H135" s="34">
        <v>0</v>
      </c>
      <c r="I135" s="34">
        <v>0</v>
      </c>
      <c r="J135" s="34">
        <v>0</v>
      </c>
      <c r="K135" s="34">
        <v>0</v>
      </c>
      <c r="L135" s="34">
        <v>195305.71</v>
      </c>
      <c r="M135" s="34">
        <v>0</v>
      </c>
      <c r="N135" s="34">
        <v>0</v>
      </c>
      <c r="O135" s="34">
        <v>0</v>
      </c>
      <c r="P135" s="34">
        <v>0</v>
      </c>
      <c r="Q135" s="34">
        <v>0</v>
      </c>
      <c r="R135" s="34">
        <v>0</v>
      </c>
      <c r="S135" s="34">
        <v>0</v>
      </c>
      <c r="T135" s="34">
        <v>0</v>
      </c>
      <c r="U135" s="34">
        <v>0</v>
      </c>
      <c r="V135" s="34">
        <v>0</v>
      </c>
      <c r="W135" s="34">
        <v>1145384.9099999999</v>
      </c>
      <c r="X135" s="34">
        <v>0</v>
      </c>
      <c r="Y135" s="34">
        <v>0</v>
      </c>
      <c r="Z135" s="34">
        <v>0</v>
      </c>
      <c r="AA135" s="34">
        <v>0</v>
      </c>
      <c r="AB135" s="34">
        <v>0</v>
      </c>
      <c r="AC135" s="34">
        <v>0</v>
      </c>
      <c r="AD135" s="34">
        <v>0</v>
      </c>
      <c r="AE135" s="34">
        <v>0</v>
      </c>
    </row>
    <row r="136" spans="1:31" s="35" customFormat="1" ht="15.95" hidden="1" customHeight="1" outlineLevel="2" x14ac:dyDescent="0.2">
      <c r="A136" s="31"/>
      <c r="B136" s="32" t="s">
        <v>259</v>
      </c>
      <c r="C136" s="32" t="s">
        <v>302</v>
      </c>
      <c r="D136" s="32" t="s">
        <v>303</v>
      </c>
      <c r="E136" s="33">
        <f t="shared" si="6"/>
        <v>39263.879999999997</v>
      </c>
      <c r="F136" s="34">
        <v>0</v>
      </c>
      <c r="G136" s="34">
        <v>0</v>
      </c>
      <c r="H136" s="34">
        <v>0</v>
      </c>
      <c r="I136" s="34">
        <v>0</v>
      </c>
      <c r="J136" s="34">
        <v>0</v>
      </c>
      <c r="K136" s="34">
        <v>0</v>
      </c>
      <c r="L136" s="34">
        <v>0</v>
      </c>
      <c r="M136" s="34">
        <v>0</v>
      </c>
      <c r="N136" s="34">
        <v>0</v>
      </c>
      <c r="O136" s="34">
        <v>0</v>
      </c>
      <c r="P136" s="34">
        <v>0</v>
      </c>
      <c r="Q136" s="34">
        <v>0</v>
      </c>
      <c r="R136" s="34">
        <v>0</v>
      </c>
      <c r="S136" s="34">
        <v>0</v>
      </c>
      <c r="T136" s="34">
        <v>0</v>
      </c>
      <c r="U136" s="34">
        <v>0</v>
      </c>
      <c r="V136" s="34">
        <v>0</v>
      </c>
      <c r="W136" s="34">
        <v>0</v>
      </c>
      <c r="X136" s="34">
        <v>0</v>
      </c>
      <c r="Y136" s="34">
        <v>39263.879999999997</v>
      </c>
      <c r="Z136" s="34">
        <v>0</v>
      </c>
      <c r="AA136" s="34">
        <v>0</v>
      </c>
      <c r="AB136" s="34">
        <v>0</v>
      </c>
      <c r="AC136" s="34">
        <v>0</v>
      </c>
      <c r="AD136" s="34">
        <v>0</v>
      </c>
      <c r="AE136" s="34">
        <v>0</v>
      </c>
    </row>
    <row r="137" spans="1:31" s="35" customFormat="1" ht="15.95" hidden="1" customHeight="1" outlineLevel="2" x14ac:dyDescent="0.2">
      <c r="A137" s="31"/>
      <c r="B137" s="32" t="s">
        <v>259</v>
      </c>
      <c r="C137" s="32" t="s">
        <v>304</v>
      </c>
      <c r="D137" s="32" t="s">
        <v>305</v>
      </c>
      <c r="E137" s="33">
        <f t="shared" si="6"/>
        <v>722017.7300000001</v>
      </c>
      <c r="F137" s="34">
        <v>0</v>
      </c>
      <c r="G137" s="34">
        <v>0</v>
      </c>
      <c r="H137" s="34">
        <v>0</v>
      </c>
      <c r="I137" s="34">
        <v>0</v>
      </c>
      <c r="J137" s="34">
        <v>0</v>
      </c>
      <c r="K137" s="34">
        <v>11.58</v>
      </c>
      <c r="L137" s="34">
        <v>0</v>
      </c>
      <c r="M137" s="34">
        <v>0</v>
      </c>
      <c r="N137" s="34">
        <v>0</v>
      </c>
      <c r="O137" s="34">
        <v>50786.43</v>
      </c>
      <c r="P137" s="34">
        <v>0</v>
      </c>
      <c r="Q137" s="34">
        <v>0</v>
      </c>
      <c r="R137" s="34">
        <v>0</v>
      </c>
      <c r="S137" s="34">
        <v>0</v>
      </c>
      <c r="T137" s="34">
        <v>0</v>
      </c>
      <c r="U137" s="34">
        <v>0</v>
      </c>
      <c r="V137" s="34">
        <v>0</v>
      </c>
      <c r="W137" s="34">
        <v>0</v>
      </c>
      <c r="X137" s="34">
        <v>671219.72000000009</v>
      </c>
      <c r="Y137" s="34">
        <v>0</v>
      </c>
      <c r="Z137" s="34">
        <v>0</v>
      </c>
      <c r="AA137" s="34">
        <v>0</v>
      </c>
      <c r="AB137" s="34">
        <v>0</v>
      </c>
      <c r="AC137" s="34">
        <v>0</v>
      </c>
      <c r="AD137" s="34">
        <v>0</v>
      </c>
      <c r="AE137" s="34">
        <v>0</v>
      </c>
    </row>
    <row r="138" spans="1:31" s="35" customFormat="1" ht="15.95" hidden="1" customHeight="1" outlineLevel="2" x14ac:dyDescent="0.2">
      <c r="A138" s="31"/>
      <c r="B138" s="32" t="s">
        <v>259</v>
      </c>
      <c r="C138" s="32" t="s">
        <v>306</v>
      </c>
      <c r="D138" s="32" t="s">
        <v>307</v>
      </c>
      <c r="E138" s="33">
        <f t="shared" si="6"/>
        <v>90727.440000000017</v>
      </c>
      <c r="F138" s="34">
        <v>0</v>
      </c>
      <c r="G138" s="34">
        <v>0</v>
      </c>
      <c r="H138" s="34">
        <v>0</v>
      </c>
      <c r="I138" s="34">
        <v>0</v>
      </c>
      <c r="J138" s="34">
        <v>0</v>
      </c>
      <c r="K138" s="34">
        <v>0</v>
      </c>
      <c r="L138" s="34">
        <v>0</v>
      </c>
      <c r="M138" s="34">
        <v>0</v>
      </c>
      <c r="N138" s="34">
        <v>2803.1</v>
      </c>
      <c r="O138" s="34">
        <v>0</v>
      </c>
      <c r="P138" s="34">
        <v>0</v>
      </c>
      <c r="Q138" s="34">
        <v>0</v>
      </c>
      <c r="R138" s="34">
        <v>0</v>
      </c>
      <c r="S138" s="34">
        <v>0</v>
      </c>
      <c r="T138" s="34">
        <v>0</v>
      </c>
      <c r="U138" s="34">
        <v>0</v>
      </c>
      <c r="V138" s="34">
        <v>0</v>
      </c>
      <c r="W138" s="34">
        <v>0</v>
      </c>
      <c r="X138" s="34">
        <v>0</v>
      </c>
      <c r="Y138" s="34">
        <v>0</v>
      </c>
      <c r="Z138" s="34">
        <v>0</v>
      </c>
      <c r="AA138" s="34">
        <v>0</v>
      </c>
      <c r="AB138" s="34">
        <v>0</v>
      </c>
      <c r="AC138" s="34">
        <v>87924.340000000011</v>
      </c>
      <c r="AD138" s="34">
        <v>0</v>
      </c>
      <c r="AE138" s="34">
        <v>0</v>
      </c>
    </row>
    <row r="139" spans="1:31" s="35" customFormat="1" ht="15.95" hidden="1" customHeight="1" outlineLevel="2" x14ac:dyDescent="0.2">
      <c r="A139" s="31"/>
      <c r="B139" s="32" t="s">
        <v>259</v>
      </c>
      <c r="C139" s="32" t="s">
        <v>308</v>
      </c>
      <c r="D139" s="32" t="s">
        <v>309</v>
      </c>
      <c r="E139" s="33">
        <f t="shared" si="6"/>
        <v>244170.05</v>
      </c>
      <c r="F139" s="34">
        <v>0</v>
      </c>
      <c r="G139" s="34">
        <v>0</v>
      </c>
      <c r="H139" s="34">
        <v>0</v>
      </c>
      <c r="I139" s="34">
        <v>0</v>
      </c>
      <c r="J139" s="34">
        <v>0</v>
      </c>
      <c r="K139" s="34">
        <v>0</v>
      </c>
      <c r="L139" s="34">
        <v>0</v>
      </c>
      <c r="M139" s="34">
        <v>0</v>
      </c>
      <c r="N139" s="34">
        <v>0</v>
      </c>
      <c r="O139" s="34">
        <v>0</v>
      </c>
      <c r="P139" s="34">
        <v>0</v>
      </c>
      <c r="Q139" s="34">
        <v>0</v>
      </c>
      <c r="R139" s="34">
        <v>0</v>
      </c>
      <c r="S139" s="34">
        <v>0</v>
      </c>
      <c r="T139" s="34">
        <v>0</v>
      </c>
      <c r="U139" s="34">
        <v>0</v>
      </c>
      <c r="V139" s="34">
        <v>0</v>
      </c>
      <c r="W139" s="34">
        <v>0</v>
      </c>
      <c r="X139" s="34">
        <v>0</v>
      </c>
      <c r="Y139" s="34">
        <v>0</v>
      </c>
      <c r="Z139" s="34">
        <v>0</v>
      </c>
      <c r="AA139" s="34">
        <v>244170.05</v>
      </c>
      <c r="AB139" s="34">
        <v>0</v>
      </c>
      <c r="AC139" s="34">
        <v>0</v>
      </c>
      <c r="AD139" s="34">
        <v>0</v>
      </c>
      <c r="AE139" s="34">
        <v>0</v>
      </c>
    </row>
    <row r="140" spans="1:31" s="35" customFormat="1" ht="15.95" hidden="1" customHeight="1" outlineLevel="2" x14ac:dyDescent="0.2">
      <c r="A140" s="31"/>
      <c r="B140" s="32" t="s">
        <v>259</v>
      </c>
      <c r="C140" s="32" t="s">
        <v>310</v>
      </c>
      <c r="D140" s="32" t="s">
        <v>311</v>
      </c>
      <c r="E140" s="33">
        <f t="shared" si="6"/>
        <v>0</v>
      </c>
      <c r="F140" s="34">
        <v>0</v>
      </c>
      <c r="G140" s="34">
        <v>0</v>
      </c>
      <c r="H140" s="34">
        <v>0</v>
      </c>
      <c r="I140" s="34">
        <v>0</v>
      </c>
      <c r="J140" s="34">
        <v>0</v>
      </c>
      <c r="K140" s="34">
        <v>0</v>
      </c>
      <c r="L140" s="34">
        <v>0</v>
      </c>
      <c r="M140" s="34">
        <v>0</v>
      </c>
      <c r="N140" s="34">
        <v>0</v>
      </c>
      <c r="O140" s="34">
        <v>0</v>
      </c>
      <c r="P140" s="34">
        <v>0</v>
      </c>
      <c r="Q140" s="34">
        <v>0</v>
      </c>
      <c r="R140" s="34">
        <v>0</v>
      </c>
      <c r="S140" s="34">
        <v>0</v>
      </c>
      <c r="T140" s="34">
        <v>0</v>
      </c>
      <c r="U140" s="34">
        <v>0</v>
      </c>
      <c r="V140" s="34">
        <v>0</v>
      </c>
      <c r="W140" s="34">
        <v>0</v>
      </c>
      <c r="X140" s="34">
        <v>0</v>
      </c>
      <c r="Y140" s="34">
        <v>0</v>
      </c>
      <c r="Z140" s="34">
        <v>0</v>
      </c>
      <c r="AA140" s="34">
        <v>0</v>
      </c>
      <c r="AB140" s="34">
        <v>0</v>
      </c>
      <c r="AC140" s="34">
        <v>0</v>
      </c>
      <c r="AD140" s="34">
        <v>0</v>
      </c>
      <c r="AE140" s="34">
        <v>0</v>
      </c>
    </row>
    <row r="141" spans="1:31" s="40" customFormat="1" ht="15.95" customHeight="1" outlineLevel="1" collapsed="1" x14ac:dyDescent="0.2">
      <c r="A141" s="1">
        <v>21</v>
      </c>
      <c r="B141" s="37" t="s">
        <v>312</v>
      </c>
      <c r="C141" s="37"/>
      <c r="D141" s="41" t="s">
        <v>313</v>
      </c>
      <c r="E141" s="33">
        <f t="shared" ref="E141:AE141" si="10">SUBTOTAL(9,E115:E140)</f>
        <v>7730899.3900000006</v>
      </c>
      <c r="F141" s="34">
        <f t="shared" si="10"/>
        <v>26942.839999999997</v>
      </c>
      <c r="G141" s="34">
        <f t="shared" si="10"/>
        <v>216647.96</v>
      </c>
      <c r="H141" s="34">
        <f t="shared" si="10"/>
        <v>0</v>
      </c>
      <c r="I141" s="34">
        <f t="shared" si="10"/>
        <v>0</v>
      </c>
      <c r="J141" s="34">
        <f t="shared" si="10"/>
        <v>0</v>
      </c>
      <c r="K141" s="34">
        <f t="shared" si="10"/>
        <v>91964.110000000015</v>
      </c>
      <c r="L141" s="34">
        <f t="shared" si="10"/>
        <v>2409578.25</v>
      </c>
      <c r="M141" s="34">
        <f t="shared" si="10"/>
        <v>0</v>
      </c>
      <c r="N141" s="34">
        <f t="shared" si="10"/>
        <v>124234.18000000001</v>
      </c>
      <c r="O141" s="34">
        <f t="shared" si="10"/>
        <v>149670.24000000002</v>
      </c>
      <c r="P141" s="34">
        <f t="shared" si="10"/>
        <v>0</v>
      </c>
      <c r="Q141" s="34">
        <f t="shared" si="10"/>
        <v>125164.70999999999</v>
      </c>
      <c r="R141" s="34">
        <f t="shared" si="10"/>
        <v>318308.57999999996</v>
      </c>
      <c r="S141" s="34">
        <f t="shared" si="10"/>
        <v>0</v>
      </c>
      <c r="T141" s="34">
        <f t="shared" si="10"/>
        <v>492653.15</v>
      </c>
      <c r="U141" s="34">
        <f t="shared" si="10"/>
        <v>0</v>
      </c>
      <c r="V141" s="34">
        <f t="shared" si="10"/>
        <v>0</v>
      </c>
      <c r="W141" s="34">
        <f t="shared" si="10"/>
        <v>1645322.64</v>
      </c>
      <c r="X141" s="34">
        <f t="shared" si="10"/>
        <v>769889.07000000007</v>
      </c>
      <c r="Y141" s="34">
        <f t="shared" si="10"/>
        <v>613880.41</v>
      </c>
      <c r="Z141" s="34">
        <f t="shared" si="10"/>
        <v>0</v>
      </c>
      <c r="AA141" s="34">
        <f t="shared" si="10"/>
        <v>270591.27</v>
      </c>
      <c r="AB141" s="34">
        <f t="shared" si="10"/>
        <v>16681.919999999998</v>
      </c>
      <c r="AC141" s="34">
        <f t="shared" si="10"/>
        <v>459370.06000000006</v>
      </c>
      <c r="AD141" s="34">
        <f t="shared" si="10"/>
        <v>0</v>
      </c>
      <c r="AE141" s="34">
        <f t="shared" si="10"/>
        <v>0</v>
      </c>
    </row>
    <row r="142" spans="1:31" s="35" customFormat="1" ht="15.95" hidden="1" customHeight="1" outlineLevel="2" x14ac:dyDescent="0.2">
      <c r="A142" s="31"/>
      <c r="B142" s="32" t="s">
        <v>314</v>
      </c>
      <c r="C142" s="32" t="s">
        <v>260</v>
      </c>
      <c r="D142" s="32" t="s">
        <v>261</v>
      </c>
      <c r="E142" s="33">
        <f t="shared" si="6"/>
        <v>896512.98</v>
      </c>
      <c r="F142" s="34">
        <v>18175.349999999999</v>
      </c>
      <c r="G142" s="34">
        <v>0</v>
      </c>
      <c r="H142" s="34">
        <v>0</v>
      </c>
      <c r="I142" s="34">
        <v>0</v>
      </c>
      <c r="J142" s="34">
        <v>0</v>
      </c>
      <c r="K142" s="34">
        <v>0</v>
      </c>
      <c r="L142" s="34">
        <v>0</v>
      </c>
      <c r="M142" s="34">
        <v>0</v>
      </c>
      <c r="N142" s="34">
        <v>0</v>
      </c>
      <c r="O142" s="34">
        <v>0</v>
      </c>
      <c r="P142" s="34">
        <v>0</v>
      </c>
      <c r="Q142" s="34">
        <v>0</v>
      </c>
      <c r="R142" s="34">
        <v>0</v>
      </c>
      <c r="S142" s="34">
        <v>0</v>
      </c>
      <c r="T142" s="34">
        <v>0</v>
      </c>
      <c r="U142" s="34">
        <v>0</v>
      </c>
      <c r="V142" s="34">
        <v>0</v>
      </c>
      <c r="W142" s="34">
        <v>0</v>
      </c>
      <c r="X142" s="34">
        <v>0</v>
      </c>
      <c r="Y142" s="34">
        <v>0</v>
      </c>
      <c r="Z142" s="34">
        <v>0</v>
      </c>
      <c r="AA142" s="34">
        <v>0</v>
      </c>
      <c r="AB142" s="34">
        <v>0</v>
      </c>
      <c r="AC142" s="34">
        <v>878337.63</v>
      </c>
      <c r="AD142" s="34">
        <v>0</v>
      </c>
      <c r="AE142" s="34">
        <v>0</v>
      </c>
    </row>
    <row r="143" spans="1:31" s="35" customFormat="1" ht="15.95" hidden="1" customHeight="1" outlineLevel="2" x14ac:dyDescent="0.2">
      <c r="A143" s="31"/>
      <c r="B143" s="32" t="s">
        <v>314</v>
      </c>
      <c r="C143" s="32" t="s">
        <v>262</v>
      </c>
      <c r="D143" s="32" t="s">
        <v>263</v>
      </c>
      <c r="E143" s="33">
        <f t="shared" si="6"/>
        <v>0</v>
      </c>
      <c r="F143" s="34">
        <v>0</v>
      </c>
      <c r="G143" s="34">
        <v>0</v>
      </c>
      <c r="H143" s="34">
        <v>0</v>
      </c>
      <c r="I143" s="34">
        <v>0</v>
      </c>
      <c r="J143" s="34">
        <v>0</v>
      </c>
      <c r="K143" s="34">
        <v>0</v>
      </c>
      <c r="L143" s="34">
        <v>0</v>
      </c>
      <c r="M143" s="34">
        <v>0</v>
      </c>
      <c r="N143" s="34">
        <v>0</v>
      </c>
      <c r="O143" s="34">
        <v>0</v>
      </c>
      <c r="P143" s="34">
        <v>0</v>
      </c>
      <c r="Q143" s="34">
        <v>0</v>
      </c>
      <c r="R143" s="34">
        <v>0</v>
      </c>
      <c r="S143" s="34">
        <v>0</v>
      </c>
      <c r="T143" s="34">
        <v>0</v>
      </c>
      <c r="U143" s="34">
        <v>0</v>
      </c>
      <c r="V143" s="34">
        <v>0</v>
      </c>
      <c r="W143" s="34">
        <v>0</v>
      </c>
      <c r="X143" s="34">
        <v>0</v>
      </c>
      <c r="Y143" s="34">
        <v>0</v>
      </c>
      <c r="Z143" s="34">
        <v>0</v>
      </c>
      <c r="AA143" s="34">
        <v>0</v>
      </c>
      <c r="AB143" s="34">
        <v>0</v>
      </c>
      <c r="AC143" s="34">
        <v>0</v>
      </c>
      <c r="AD143" s="34">
        <v>0</v>
      </c>
      <c r="AE143" s="34">
        <v>0</v>
      </c>
    </row>
    <row r="144" spans="1:31" s="35" customFormat="1" ht="15.95" hidden="1" customHeight="1" outlineLevel="2" x14ac:dyDescent="0.2">
      <c r="A144" s="31"/>
      <c r="B144" s="32" t="s">
        <v>314</v>
      </c>
      <c r="C144" s="32" t="s">
        <v>264</v>
      </c>
      <c r="D144" s="32" t="s">
        <v>265</v>
      </c>
      <c r="E144" s="33">
        <f t="shared" si="6"/>
        <v>505543.53000000014</v>
      </c>
      <c r="F144" s="34">
        <v>0</v>
      </c>
      <c r="G144" s="34">
        <v>0</v>
      </c>
      <c r="H144" s="34">
        <v>0</v>
      </c>
      <c r="I144" s="34">
        <v>0</v>
      </c>
      <c r="J144" s="34">
        <v>0</v>
      </c>
      <c r="K144" s="34">
        <v>0</v>
      </c>
      <c r="L144" s="34">
        <v>0</v>
      </c>
      <c r="M144" s="34">
        <v>0</v>
      </c>
      <c r="N144" s="34">
        <v>0</v>
      </c>
      <c r="O144" s="34">
        <v>0</v>
      </c>
      <c r="P144" s="34">
        <v>0</v>
      </c>
      <c r="Q144" s="34">
        <v>0</v>
      </c>
      <c r="R144" s="34">
        <v>0</v>
      </c>
      <c r="S144" s="34">
        <v>0</v>
      </c>
      <c r="T144" s="34">
        <v>0</v>
      </c>
      <c r="U144" s="34">
        <v>505543.53000000014</v>
      </c>
      <c r="V144" s="34">
        <v>0</v>
      </c>
      <c r="W144" s="34">
        <v>0</v>
      </c>
      <c r="X144" s="34">
        <v>0</v>
      </c>
      <c r="Y144" s="34">
        <v>0</v>
      </c>
      <c r="Z144" s="34">
        <v>0</v>
      </c>
      <c r="AA144" s="34">
        <v>0</v>
      </c>
      <c r="AB144" s="34">
        <v>0</v>
      </c>
      <c r="AC144" s="34">
        <v>0</v>
      </c>
      <c r="AD144" s="34">
        <v>0</v>
      </c>
      <c r="AE144" s="34">
        <v>0</v>
      </c>
    </row>
    <row r="145" spans="1:31" s="35" customFormat="1" ht="15.95" hidden="1" customHeight="1" outlineLevel="2" x14ac:dyDescent="0.2">
      <c r="A145" s="31"/>
      <c r="B145" s="32" t="s">
        <v>314</v>
      </c>
      <c r="C145" s="32" t="s">
        <v>266</v>
      </c>
      <c r="D145" s="32" t="s">
        <v>267</v>
      </c>
      <c r="E145" s="33">
        <f t="shared" si="6"/>
        <v>4322163.3199999994</v>
      </c>
      <c r="F145" s="34">
        <v>0</v>
      </c>
      <c r="G145" s="34">
        <v>0</v>
      </c>
      <c r="H145" s="34">
        <v>0</v>
      </c>
      <c r="I145" s="34">
        <v>0</v>
      </c>
      <c r="J145" s="34">
        <v>0</v>
      </c>
      <c r="K145" s="34">
        <v>0</v>
      </c>
      <c r="L145" s="34">
        <v>108854.81999999998</v>
      </c>
      <c r="M145" s="34">
        <v>0</v>
      </c>
      <c r="N145" s="34">
        <v>0</v>
      </c>
      <c r="O145" s="34">
        <v>0</v>
      </c>
      <c r="P145" s="34">
        <v>0</v>
      </c>
      <c r="Q145" s="34">
        <v>0</v>
      </c>
      <c r="R145" s="34">
        <v>0</v>
      </c>
      <c r="S145" s="34">
        <v>0</v>
      </c>
      <c r="T145" s="34">
        <v>2205890.75</v>
      </c>
      <c r="U145" s="34">
        <v>1921574.61</v>
      </c>
      <c r="V145" s="34">
        <v>0</v>
      </c>
      <c r="W145" s="34">
        <v>0</v>
      </c>
      <c r="X145" s="34">
        <v>0</v>
      </c>
      <c r="Y145" s="34">
        <v>85843.14</v>
      </c>
      <c r="Z145" s="34">
        <v>0</v>
      </c>
      <c r="AA145" s="34">
        <v>0</v>
      </c>
      <c r="AB145" s="34">
        <v>0</v>
      </c>
      <c r="AC145" s="34">
        <v>0</v>
      </c>
      <c r="AD145" s="34">
        <v>0</v>
      </c>
      <c r="AE145" s="34">
        <v>0</v>
      </c>
    </row>
    <row r="146" spans="1:31" s="35" customFormat="1" ht="15.95" hidden="1" customHeight="1" outlineLevel="2" x14ac:dyDescent="0.2">
      <c r="A146" s="31"/>
      <c r="B146" s="32" t="s">
        <v>314</v>
      </c>
      <c r="C146" s="32" t="s">
        <v>268</v>
      </c>
      <c r="D146" s="32" t="s">
        <v>269</v>
      </c>
      <c r="E146" s="33">
        <f t="shared" si="6"/>
        <v>1931395.9899999998</v>
      </c>
      <c r="F146" s="34">
        <v>0</v>
      </c>
      <c r="G146" s="34">
        <v>0</v>
      </c>
      <c r="H146" s="34">
        <v>0</v>
      </c>
      <c r="I146" s="34">
        <v>0</v>
      </c>
      <c r="J146" s="34">
        <v>0</v>
      </c>
      <c r="K146" s="34">
        <v>0</v>
      </c>
      <c r="L146" s="34">
        <v>492340.87</v>
      </c>
      <c r="M146" s="34">
        <v>0</v>
      </c>
      <c r="N146" s="34">
        <v>0</v>
      </c>
      <c r="O146" s="34">
        <v>0</v>
      </c>
      <c r="P146" s="34">
        <v>0</v>
      </c>
      <c r="Q146" s="34">
        <v>0</v>
      </c>
      <c r="R146" s="34">
        <v>0</v>
      </c>
      <c r="S146" s="34">
        <v>0</v>
      </c>
      <c r="T146" s="34">
        <v>0</v>
      </c>
      <c r="U146" s="34">
        <v>1389035.41</v>
      </c>
      <c r="V146" s="34">
        <v>0</v>
      </c>
      <c r="W146" s="34">
        <v>0</v>
      </c>
      <c r="X146" s="34">
        <v>0</v>
      </c>
      <c r="Y146" s="34">
        <v>50019.71</v>
      </c>
      <c r="Z146" s="34">
        <v>0</v>
      </c>
      <c r="AA146" s="34">
        <v>0</v>
      </c>
      <c r="AB146" s="34">
        <v>0</v>
      </c>
      <c r="AC146" s="34">
        <v>0</v>
      </c>
      <c r="AD146" s="34">
        <v>0</v>
      </c>
      <c r="AE146" s="34">
        <v>0</v>
      </c>
    </row>
    <row r="147" spans="1:31" s="35" customFormat="1" ht="15.95" hidden="1" customHeight="1" outlineLevel="2" x14ac:dyDescent="0.2">
      <c r="A147" s="31"/>
      <c r="B147" s="32" t="s">
        <v>314</v>
      </c>
      <c r="C147" s="32" t="s">
        <v>270</v>
      </c>
      <c r="D147" s="32" t="s">
        <v>271</v>
      </c>
      <c r="E147" s="33">
        <f t="shared" si="6"/>
        <v>7378.57</v>
      </c>
      <c r="F147" s="34">
        <v>0</v>
      </c>
      <c r="G147" s="34">
        <v>0</v>
      </c>
      <c r="H147" s="34">
        <v>0</v>
      </c>
      <c r="I147" s="34">
        <v>0</v>
      </c>
      <c r="J147" s="34">
        <v>0</v>
      </c>
      <c r="K147" s="34">
        <v>0</v>
      </c>
      <c r="L147" s="34">
        <v>0</v>
      </c>
      <c r="M147" s="34">
        <v>0</v>
      </c>
      <c r="N147" s="34">
        <v>0</v>
      </c>
      <c r="O147" s="34">
        <v>0</v>
      </c>
      <c r="P147" s="34">
        <v>0</v>
      </c>
      <c r="Q147" s="34">
        <v>0</v>
      </c>
      <c r="R147" s="34">
        <v>0</v>
      </c>
      <c r="S147" s="34">
        <v>0</v>
      </c>
      <c r="T147" s="34">
        <v>7378.57</v>
      </c>
      <c r="U147" s="34">
        <v>0</v>
      </c>
      <c r="V147" s="34">
        <v>0</v>
      </c>
      <c r="W147" s="34">
        <v>0</v>
      </c>
      <c r="X147" s="34">
        <v>0</v>
      </c>
      <c r="Y147" s="34">
        <v>0</v>
      </c>
      <c r="Z147" s="34">
        <v>0</v>
      </c>
      <c r="AA147" s="34">
        <v>0</v>
      </c>
      <c r="AB147" s="34">
        <v>0</v>
      </c>
      <c r="AC147" s="34">
        <v>0</v>
      </c>
      <c r="AD147" s="34">
        <v>0</v>
      </c>
      <c r="AE147" s="34">
        <v>0</v>
      </c>
    </row>
    <row r="148" spans="1:31" s="35" customFormat="1" ht="15.95" hidden="1" customHeight="1" outlineLevel="2" x14ac:dyDescent="0.2">
      <c r="A148" s="31"/>
      <c r="B148" s="32" t="s">
        <v>314</v>
      </c>
      <c r="C148" s="32" t="s">
        <v>272</v>
      </c>
      <c r="D148" s="32" t="s">
        <v>273</v>
      </c>
      <c r="E148" s="33">
        <f t="shared" si="6"/>
        <v>862952.91999999993</v>
      </c>
      <c r="F148" s="34">
        <v>0</v>
      </c>
      <c r="G148" s="34">
        <v>0</v>
      </c>
      <c r="H148" s="34">
        <v>0</v>
      </c>
      <c r="I148" s="34">
        <v>0</v>
      </c>
      <c r="J148" s="34">
        <v>0</v>
      </c>
      <c r="K148" s="34">
        <v>0</v>
      </c>
      <c r="L148" s="34">
        <v>0</v>
      </c>
      <c r="M148" s="34">
        <v>0</v>
      </c>
      <c r="N148" s="34">
        <v>0</v>
      </c>
      <c r="O148" s="34">
        <v>0</v>
      </c>
      <c r="P148" s="34">
        <v>0</v>
      </c>
      <c r="Q148" s="34">
        <v>0</v>
      </c>
      <c r="R148" s="34">
        <v>507469.92999999993</v>
      </c>
      <c r="S148" s="34">
        <v>0</v>
      </c>
      <c r="T148" s="34">
        <v>325538.34999999998</v>
      </c>
      <c r="U148" s="34">
        <v>0</v>
      </c>
      <c r="V148" s="34">
        <v>0</v>
      </c>
      <c r="W148" s="34">
        <v>0</v>
      </c>
      <c r="X148" s="34">
        <v>0</v>
      </c>
      <c r="Y148" s="34">
        <v>0</v>
      </c>
      <c r="Z148" s="34">
        <v>0</v>
      </c>
      <c r="AA148" s="34">
        <v>29944.639999999999</v>
      </c>
      <c r="AB148" s="34">
        <v>0</v>
      </c>
      <c r="AC148" s="34">
        <v>0</v>
      </c>
      <c r="AD148" s="34">
        <v>0</v>
      </c>
      <c r="AE148" s="34">
        <v>0</v>
      </c>
    </row>
    <row r="149" spans="1:31" s="35" customFormat="1" ht="15.95" hidden="1" customHeight="1" outlineLevel="2" x14ac:dyDescent="0.2">
      <c r="A149" s="31"/>
      <c r="B149" s="32" t="s">
        <v>314</v>
      </c>
      <c r="C149" s="32" t="s">
        <v>274</v>
      </c>
      <c r="D149" s="32" t="s">
        <v>275</v>
      </c>
      <c r="E149" s="33">
        <f t="shared" si="6"/>
        <v>146642.12000000002</v>
      </c>
      <c r="F149" s="34">
        <v>0</v>
      </c>
      <c r="G149" s="34">
        <v>0</v>
      </c>
      <c r="H149" s="34">
        <v>0</v>
      </c>
      <c r="I149" s="34">
        <v>0</v>
      </c>
      <c r="J149" s="34">
        <v>0</v>
      </c>
      <c r="K149" s="34">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146642.12000000002</v>
      </c>
      <c r="AD149" s="34">
        <v>0</v>
      </c>
      <c r="AE149" s="34">
        <v>0</v>
      </c>
    </row>
    <row r="150" spans="1:31" s="35" customFormat="1" ht="15.95" hidden="1" customHeight="1" outlineLevel="2" x14ac:dyDescent="0.2">
      <c r="A150" s="31"/>
      <c r="B150" s="32" t="s">
        <v>314</v>
      </c>
      <c r="C150" s="32" t="s">
        <v>276</v>
      </c>
      <c r="D150" s="32" t="s">
        <v>277</v>
      </c>
      <c r="E150" s="33">
        <f t="shared" si="6"/>
        <v>1638182.92</v>
      </c>
      <c r="F150" s="34">
        <v>0</v>
      </c>
      <c r="G150" s="34">
        <v>0</v>
      </c>
      <c r="H150" s="34">
        <v>0</v>
      </c>
      <c r="I150" s="34">
        <v>0</v>
      </c>
      <c r="J150" s="34">
        <v>0</v>
      </c>
      <c r="K150" s="34">
        <v>0</v>
      </c>
      <c r="L150" s="34">
        <v>0</v>
      </c>
      <c r="M150" s="34">
        <v>0</v>
      </c>
      <c r="N150" s="34">
        <v>0</v>
      </c>
      <c r="O150" s="34">
        <v>0</v>
      </c>
      <c r="P150" s="34">
        <v>0</v>
      </c>
      <c r="Q150" s="34">
        <v>0</v>
      </c>
      <c r="R150" s="34">
        <v>0</v>
      </c>
      <c r="S150" s="34">
        <v>0</v>
      </c>
      <c r="T150" s="34">
        <v>0</v>
      </c>
      <c r="U150" s="34">
        <v>0</v>
      </c>
      <c r="V150" s="34">
        <v>0</v>
      </c>
      <c r="W150" s="34">
        <v>0</v>
      </c>
      <c r="X150" s="34">
        <v>0</v>
      </c>
      <c r="Y150" s="34">
        <v>0</v>
      </c>
      <c r="Z150" s="34">
        <v>0</v>
      </c>
      <c r="AA150" s="34">
        <v>0</v>
      </c>
      <c r="AB150" s="34">
        <v>559770.42999999993</v>
      </c>
      <c r="AC150" s="34">
        <v>1078412.49</v>
      </c>
      <c r="AD150" s="34">
        <v>0</v>
      </c>
      <c r="AE150" s="34">
        <v>0</v>
      </c>
    </row>
    <row r="151" spans="1:31" s="35" customFormat="1" ht="15.95" hidden="1" customHeight="1" outlineLevel="2" x14ac:dyDescent="0.2">
      <c r="A151" s="31"/>
      <c r="B151" s="32" t="s">
        <v>314</v>
      </c>
      <c r="C151" s="32" t="s">
        <v>278</v>
      </c>
      <c r="D151" s="32" t="s">
        <v>279</v>
      </c>
      <c r="E151" s="33">
        <f t="shared" si="6"/>
        <v>2697662.4200000004</v>
      </c>
      <c r="F151" s="34">
        <v>0</v>
      </c>
      <c r="G151" s="34">
        <v>0</v>
      </c>
      <c r="H151" s="34">
        <v>0</v>
      </c>
      <c r="I151" s="34">
        <v>0</v>
      </c>
      <c r="J151" s="34">
        <v>0</v>
      </c>
      <c r="K151" s="34">
        <v>0</v>
      </c>
      <c r="L151" s="34">
        <v>545769.57999999996</v>
      </c>
      <c r="M151" s="34">
        <v>0</v>
      </c>
      <c r="N151" s="34">
        <v>0</v>
      </c>
      <c r="O151" s="34">
        <v>0</v>
      </c>
      <c r="P151" s="34">
        <v>0</v>
      </c>
      <c r="Q151" s="34">
        <v>0</v>
      </c>
      <c r="R151" s="34">
        <v>409841.66</v>
      </c>
      <c r="S151" s="34">
        <v>0</v>
      </c>
      <c r="T151" s="34">
        <v>294238.80000000005</v>
      </c>
      <c r="U151" s="34">
        <v>1313374.3900000001</v>
      </c>
      <c r="V151" s="34">
        <v>0</v>
      </c>
      <c r="W151" s="34">
        <v>0</v>
      </c>
      <c r="X151" s="34">
        <v>0</v>
      </c>
      <c r="Y151" s="34">
        <v>117047.97</v>
      </c>
      <c r="Z151" s="34">
        <v>0</v>
      </c>
      <c r="AA151" s="34">
        <v>17390.02</v>
      </c>
      <c r="AB151" s="34">
        <v>0</v>
      </c>
      <c r="AC151" s="34">
        <v>0</v>
      </c>
      <c r="AD151" s="34">
        <v>0</v>
      </c>
      <c r="AE151" s="34">
        <v>0</v>
      </c>
    </row>
    <row r="152" spans="1:31" s="35" customFormat="1" ht="15.95" hidden="1" customHeight="1" outlineLevel="2" x14ac:dyDescent="0.2">
      <c r="A152" s="31"/>
      <c r="B152" s="32" t="s">
        <v>314</v>
      </c>
      <c r="C152" s="32" t="s">
        <v>280</v>
      </c>
      <c r="D152" s="32" t="s">
        <v>281</v>
      </c>
      <c r="E152" s="33">
        <f t="shared" si="6"/>
        <v>2361298.29</v>
      </c>
      <c r="F152" s="34">
        <v>17105.439999999999</v>
      </c>
      <c r="G152" s="34">
        <v>0</v>
      </c>
      <c r="H152" s="34">
        <v>0</v>
      </c>
      <c r="I152" s="34">
        <v>0</v>
      </c>
      <c r="J152" s="34">
        <v>0</v>
      </c>
      <c r="K152" s="34">
        <v>0</v>
      </c>
      <c r="L152" s="34">
        <v>0</v>
      </c>
      <c r="M152" s="34">
        <v>0</v>
      </c>
      <c r="N152" s="34">
        <v>0</v>
      </c>
      <c r="O152" s="34">
        <v>0</v>
      </c>
      <c r="P152" s="34">
        <v>0</v>
      </c>
      <c r="Q152" s="34">
        <v>0</v>
      </c>
      <c r="R152" s="34">
        <v>0</v>
      </c>
      <c r="S152" s="34">
        <v>0</v>
      </c>
      <c r="T152" s="34">
        <v>0</v>
      </c>
      <c r="U152" s="34">
        <v>0</v>
      </c>
      <c r="V152" s="34">
        <v>0</v>
      </c>
      <c r="W152" s="34">
        <v>0</v>
      </c>
      <c r="X152" s="34">
        <v>0</v>
      </c>
      <c r="Y152" s="34">
        <v>0</v>
      </c>
      <c r="Z152" s="34">
        <v>0</v>
      </c>
      <c r="AA152" s="34">
        <v>0</v>
      </c>
      <c r="AB152" s="34">
        <v>469748.98999999987</v>
      </c>
      <c r="AC152" s="34">
        <v>1874443.86</v>
      </c>
      <c r="AD152" s="34">
        <v>0</v>
      </c>
      <c r="AE152" s="34">
        <v>0</v>
      </c>
    </row>
    <row r="153" spans="1:31" s="35" customFormat="1" ht="15.95" hidden="1" customHeight="1" outlineLevel="2" x14ac:dyDescent="0.2">
      <c r="A153" s="31"/>
      <c r="B153" s="32" t="s">
        <v>314</v>
      </c>
      <c r="C153" s="32" t="s">
        <v>282</v>
      </c>
      <c r="D153" s="32" t="s">
        <v>283</v>
      </c>
      <c r="E153" s="33">
        <f t="shared" si="6"/>
        <v>929024.04</v>
      </c>
      <c r="F153" s="34">
        <v>0</v>
      </c>
      <c r="G153" s="34">
        <v>283693.74</v>
      </c>
      <c r="H153" s="34">
        <v>0</v>
      </c>
      <c r="I153" s="34">
        <v>0</v>
      </c>
      <c r="J153" s="34">
        <v>0</v>
      </c>
      <c r="K153" s="34">
        <v>0</v>
      </c>
      <c r="L153" s="34">
        <v>0</v>
      </c>
      <c r="M153" s="34">
        <v>0</v>
      </c>
      <c r="N153" s="34">
        <v>0</v>
      </c>
      <c r="O153" s="34">
        <v>0</v>
      </c>
      <c r="P153" s="34">
        <v>0</v>
      </c>
      <c r="Q153" s="34">
        <v>0</v>
      </c>
      <c r="R153" s="34">
        <v>0</v>
      </c>
      <c r="S153" s="34">
        <v>0</v>
      </c>
      <c r="T153" s="34">
        <v>0</v>
      </c>
      <c r="U153" s="34">
        <v>0</v>
      </c>
      <c r="V153" s="34">
        <v>0</v>
      </c>
      <c r="W153" s="34">
        <v>0</v>
      </c>
      <c r="X153" s="34">
        <v>0</v>
      </c>
      <c r="Y153" s="34">
        <v>0</v>
      </c>
      <c r="Z153" s="34">
        <v>0</v>
      </c>
      <c r="AA153" s="34">
        <v>0</v>
      </c>
      <c r="AB153" s="34">
        <v>0</v>
      </c>
      <c r="AC153" s="34">
        <v>645330.30000000005</v>
      </c>
      <c r="AD153" s="34">
        <v>0</v>
      </c>
      <c r="AE153" s="34">
        <v>0</v>
      </c>
    </row>
    <row r="154" spans="1:31" s="35" customFormat="1" ht="15.95" hidden="1" customHeight="1" outlineLevel="2" x14ac:dyDescent="0.2">
      <c r="A154" s="31"/>
      <c r="B154" s="32" t="s">
        <v>314</v>
      </c>
      <c r="C154" s="32" t="s">
        <v>284</v>
      </c>
      <c r="D154" s="32" t="s">
        <v>285</v>
      </c>
      <c r="E154" s="33">
        <f t="shared" si="6"/>
        <v>0</v>
      </c>
      <c r="F154" s="34">
        <v>0</v>
      </c>
      <c r="G154" s="34">
        <v>0</v>
      </c>
      <c r="H154" s="34">
        <v>0</v>
      </c>
      <c r="I154" s="34">
        <v>0</v>
      </c>
      <c r="J154" s="34">
        <v>0</v>
      </c>
      <c r="K154" s="34">
        <v>0</v>
      </c>
      <c r="L154" s="34">
        <v>0</v>
      </c>
      <c r="M154" s="34">
        <v>0</v>
      </c>
      <c r="N154" s="34">
        <v>0</v>
      </c>
      <c r="O154" s="34">
        <v>0</v>
      </c>
      <c r="P154" s="34">
        <v>0</v>
      </c>
      <c r="Q154" s="34">
        <v>0</v>
      </c>
      <c r="R154" s="34">
        <v>0</v>
      </c>
      <c r="S154" s="34">
        <v>0</v>
      </c>
      <c r="T154" s="34">
        <v>0</v>
      </c>
      <c r="U154" s="34">
        <v>0</v>
      </c>
      <c r="V154" s="34">
        <v>0</v>
      </c>
      <c r="W154" s="34">
        <v>0</v>
      </c>
      <c r="X154" s="34">
        <v>0</v>
      </c>
      <c r="Y154" s="34">
        <v>0</v>
      </c>
      <c r="Z154" s="34">
        <v>0</v>
      </c>
      <c r="AA154" s="34">
        <v>0</v>
      </c>
      <c r="AB154" s="34">
        <v>0</v>
      </c>
      <c r="AC154" s="34">
        <v>0</v>
      </c>
      <c r="AD154" s="34">
        <v>0</v>
      </c>
      <c r="AE154" s="34">
        <v>0</v>
      </c>
    </row>
    <row r="155" spans="1:31" s="35" customFormat="1" ht="15.95" hidden="1" customHeight="1" outlineLevel="2" x14ac:dyDescent="0.2">
      <c r="A155" s="31"/>
      <c r="B155" s="32" t="s">
        <v>314</v>
      </c>
      <c r="C155" s="32" t="s">
        <v>286</v>
      </c>
      <c r="D155" s="32" t="s">
        <v>287</v>
      </c>
      <c r="E155" s="33">
        <f t="shared" si="6"/>
        <v>1081000.81</v>
      </c>
      <c r="F155" s="34">
        <v>0</v>
      </c>
      <c r="G155" s="34">
        <v>0</v>
      </c>
      <c r="H155" s="34">
        <v>0</v>
      </c>
      <c r="I155" s="34">
        <v>1081000.81</v>
      </c>
      <c r="J155" s="34">
        <v>0</v>
      </c>
      <c r="K155" s="34">
        <v>0</v>
      </c>
      <c r="L155" s="34">
        <v>0</v>
      </c>
      <c r="M155" s="34">
        <v>0</v>
      </c>
      <c r="N155" s="34">
        <v>0</v>
      </c>
      <c r="O155" s="34">
        <v>0</v>
      </c>
      <c r="P155" s="34">
        <v>0</v>
      </c>
      <c r="Q155" s="34">
        <v>0</v>
      </c>
      <c r="R155" s="34">
        <v>0</v>
      </c>
      <c r="S155" s="34">
        <v>0</v>
      </c>
      <c r="T155" s="34">
        <v>0</v>
      </c>
      <c r="U155" s="34">
        <v>0</v>
      </c>
      <c r="V155" s="34">
        <v>0</v>
      </c>
      <c r="W155" s="34">
        <v>0</v>
      </c>
      <c r="X155" s="34">
        <v>0</v>
      </c>
      <c r="Y155" s="34">
        <v>0</v>
      </c>
      <c r="Z155" s="34">
        <v>0</v>
      </c>
      <c r="AA155" s="34">
        <v>0</v>
      </c>
      <c r="AB155" s="34">
        <v>0</v>
      </c>
      <c r="AC155" s="34">
        <v>0</v>
      </c>
      <c r="AD155" s="34">
        <v>0</v>
      </c>
      <c r="AE155" s="34">
        <v>0</v>
      </c>
    </row>
    <row r="156" spans="1:31" s="35" customFormat="1" ht="15.95" hidden="1" customHeight="1" outlineLevel="2" x14ac:dyDescent="0.2">
      <c r="A156" s="31"/>
      <c r="B156" s="32" t="s">
        <v>314</v>
      </c>
      <c r="C156" s="32" t="s">
        <v>288</v>
      </c>
      <c r="D156" s="32" t="s">
        <v>289</v>
      </c>
      <c r="E156" s="33">
        <f t="shared" si="6"/>
        <v>1378355.1099999999</v>
      </c>
      <c r="F156" s="34">
        <v>0</v>
      </c>
      <c r="G156" s="34">
        <v>0</v>
      </c>
      <c r="H156" s="34">
        <v>0</v>
      </c>
      <c r="I156" s="34">
        <v>0</v>
      </c>
      <c r="J156" s="34">
        <v>1338910.21</v>
      </c>
      <c r="K156" s="34">
        <v>0</v>
      </c>
      <c r="L156" s="34">
        <v>0</v>
      </c>
      <c r="M156" s="34">
        <v>0</v>
      </c>
      <c r="N156" s="34">
        <v>0</v>
      </c>
      <c r="O156" s="34">
        <v>0</v>
      </c>
      <c r="P156" s="34">
        <v>0</v>
      </c>
      <c r="Q156" s="34">
        <v>0</v>
      </c>
      <c r="R156" s="34">
        <v>0</v>
      </c>
      <c r="S156" s="34">
        <v>0</v>
      </c>
      <c r="T156" s="34">
        <v>39444.9</v>
      </c>
      <c r="U156" s="34">
        <v>0</v>
      </c>
      <c r="V156" s="34">
        <v>0</v>
      </c>
      <c r="W156" s="34">
        <v>0</v>
      </c>
      <c r="X156" s="34">
        <v>0</v>
      </c>
      <c r="Y156" s="34">
        <v>0</v>
      </c>
      <c r="Z156" s="34">
        <v>0</v>
      </c>
      <c r="AA156" s="34">
        <v>0</v>
      </c>
      <c r="AB156" s="34">
        <v>0</v>
      </c>
      <c r="AC156" s="34">
        <v>0</v>
      </c>
      <c r="AD156" s="34">
        <v>0</v>
      </c>
      <c r="AE156" s="34">
        <v>0</v>
      </c>
    </row>
    <row r="157" spans="1:31" s="35" customFormat="1" ht="15.95" hidden="1" customHeight="1" outlineLevel="2" x14ac:dyDescent="0.2">
      <c r="A157" s="31"/>
      <c r="B157" s="32" t="s">
        <v>314</v>
      </c>
      <c r="C157" s="32" t="s">
        <v>290</v>
      </c>
      <c r="D157" s="32" t="s">
        <v>291</v>
      </c>
      <c r="E157" s="33">
        <f t="shared" si="6"/>
        <v>2629521.8474959391</v>
      </c>
      <c r="F157" s="34">
        <v>0</v>
      </c>
      <c r="G157" s="34">
        <v>0</v>
      </c>
      <c r="H157" s="34">
        <v>0</v>
      </c>
      <c r="I157" s="34">
        <v>0</v>
      </c>
      <c r="J157" s="34">
        <v>0</v>
      </c>
      <c r="K157" s="34">
        <v>905982.73749593878</v>
      </c>
      <c r="L157" s="34">
        <v>417068.79</v>
      </c>
      <c r="M157" s="34">
        <v>0</v>
      </c>
      <c r="N157" s="34">
        <v>0</v>
      </c>
      <c r="O157" s="34">
        <v>0</v>
      </c>
      <c r="P157" s="34">
        <v>180877.96000000002</v>
      </c>
      <c r="Q157" s="34">
        <v>23226.31</v>
      </c>
      <c r="R157" s="34">
        <v>0</v>
      </c>
      <c r="S157" s="34">
        <v>0</v>
      </c>
      <c r="T157" s="34">
        <v>0</v>
      </c>
      <c r="U157" s="34">
        <v>0</v>
      </c>
      <c r="V157" s="34">
        <v>0</v>
      </c>
      <c r="W157" s="34">
        <v>1049175.1199999999</v>
      </c>
      <c r="X157" s="34">
        <v>53190.93</v>
      </c>
      <c r="Y157" s="34">
        <v>0</v>
      </c>
      <c r="Z157" s="34">
        <v>0</v>
      </c>
      <c r="AA157" s="34">
        <v>0</v>
      </c>
      <c r="AB157" s="34">
        <v>0</v>
      </c>
      <c r="AC157" s="34">
        <v>0</v>
      </c>
      <c r="AD157" s="34">
        <v>0</v>
      </c>
      <c r="AE157" s="34">
        <v>0</v>
      </c>
    </row>
    <row r="158" spans="1:31" s="35" customFormat="1" ht="15.95" hidden="1" customHeight="1" outlineLevel="2" x14ac:dyDescent="0.2">
      <c r="A158" s="31"/>
      <c r="B158" s="32" t="s">
        <v>314</v>
      </c>
      <c r="C158" s="32" t="s">
        <v>292</v>
      </c>
      <c r="D158" s="32" t="s">
        <v>293</v>
      </c>
      <c r="E158" s="33">
        <f t="shared" si="6"/>
        <v>3882531.8900000006</v>
      </c>
      <c r="F158" s="34">
        <v>0</v>
      </c>
      <c r="G158" s="34">
        <v>0</v>
      </c>
      <c r="H158" s="34">
        <v>0</v>
      </c>
      <c r="I158" s="34">
        <v>0</v>
      </c>
      <c r="J158" s="34">
        <v>0</v>
      </c>
      <c r="K158" s="34">
        <v>0</v>
      </c>
      <c r="L158" s="34">
        <v>2958250.5600000005</v>
      </c>
      <c r="M158" s="34">
        <v>0</v>
      </c>
      <c r="N158" s="34">
        <v>0</v>
      </c>
      <c r="O158" s="34">
        <v>0</v>
      </c>
      <c r="P158" s="34">
        <v>0</v>
      </c>
      <c r="Q158" s="34">
        <v>0</v>
      </c>
      <c r="R158" s="34">
        <v>0</v>
      </c>
      <c r="S158" s="34">
        <v>0</v>
      </c>
      <c r="T158" s="34">
        <v>0</v>
      </c>
      <c r="U158" s="34">
        <v>0</v>
      </c>
      <c r="V158" s="34">
        <v>0</v>
      </c>
      <c r="W158" s="34">
        <v>424749.7</v>
      </c>
      <c r="X158" s="34">
        <v>0</v>
      </c>
      <c r="Y158" s="34">
        <v>499531.63</v>
      </c>
      <c r="Z158" s="34">
        <v>0</v>
      </c>
      <c r="AA158" s="34">
        <v>0</v>
      </c>
      <c r="AB158" s="34">
        <v>0</v>
      </c>
      <c r="AC158" s="34">
        <v>0</v>
      </c>
      <c r="AD158" s="34">
        <v>0</v>
      </c>
      <c r="AE158" s="34">
        <v>0</v>
      </c>
    </row>
    <row r="159" spans="1:31" s="35" customFormat="1" ht="15.95" hidden="1" customHeight="1" outlineLevel="2" x14ac:dyDescent="0.2">
      <c r="A159" s="31"/>
      <c r="B159" s="32" t="s">
        <v>314</v>
      </c>
      <c r="C159" s="32" t="s">
        <v>294</v>
      </c>
      <c r="D159" s="32" t="s">
        <v>295</v>
      </c>
      <c r="E159" s="33">
        <f t="shared" si="6"/>
        <v>3979721.4899999993</v>
      </c>
      <c r="F159" s="34">
        <v>0</v>
      </c>
      <c r="G159" s="34">
        <v>0</v>
      </c>
      <c r="H159" s="34">
        <v>0</v>
      </c>
      <c r="I159" s="34">
        <v>0</v>
      </c>
      <c r="J159" s="34">
        <v>0</v>
      </c>
      <c r="K159" s="34">
        <v>0</v>
      </c>
      <c r="L159" s="34">
        <v>0</v>
      </c>
      <c r="M159" s="34">
        <v>0</v>
      </c>
      <c r="N159" s="34">
        <v>3368053.6799999992</v>
      </c>
      <c r="O159" s="34">
        <v>0</v>
      </c>
      <c r="P159" s="34">
        <v>0</v>
      </c>
      <c r="Q159" s="34">
        <v>0</v>
      </c>
      <c r="R159" s="34">
        <v>0</v>
      </c>
      <c r="S159" s="34">
        <v>0</v>
      </c>
      <c r="T159" s="34">
        <v>0</v>
      </c>
      <c r="U159" s="34">
        <v>0</v>
      </c>
      <c r="V159" s="34">
        <v>0</v>
      </c>
      <c r="W159" s="34">
        <v>0</v>
      </c>
      <c r="X159" s="34">
        <v>0</v>
      </c>
      <c r="Y159" s="34">
        <v>0</v>
      </c>
      <c r="Z159" s="34">
        <v>0</v>
      </c>
      <c r="AA159" s="34">
        <v>0</v>
      </c>
      <c r="AB159" s="34">
        <v>0</v>
      </c>
      <c r="AC159" s="34">
        <v>611667.80999999994</v>
      </c>
      <c r="AD159" s="34">
        <v>0</v>
      </c>
      <c r="AE159" s="34">
        <v>0</v>
      </c>
    </row>
    <row r="160" spans="1:31" s="35" customFormat="1" ht="15.95" hidden="1" customHeight="1" outlineLevel="2" x14ac:dyDescent="0.2">
      <c r="A160" s="31"/>
      <c r="B160" s="32" t="s">
        <v>314</v>
      </c>
      <c r="C160" s="32" t="s">
        <v>296</v>
      </c>
      <c r="D160" s="32" t="s">
        <v>297</v>
      </c>
      <c r="E160" s="33">
        <f t="shared" si="6"/>
        <v>579904.53</v>
      </c>
      <c r="F160" s="34">
        <v>0</v>
      </c>
      <c r="G160" s="34">
        <v>0</v>
      </c>
      <c r="H160" s="34">
        <v>0</v>
      </c>
      <c r="I160" s="34">
        <v>0</v>
      </c>
      <c r="J160" s="34">
        <v>0</v>
      </c>
      <c r="K160" s="34">
        <v>0</v>
      </c>
      <c r="L160" s="34">
        <v>0</v>
      </c>
      <c r="M160" s="34">
        <v>0</v>
      </c>
      <c r="N160" s="34">
        <v>0</v>
      </c>
      <c r="O160" s="34">
        <v>0</v>
      </c>
      <c r="P160" s="34">
        <v>0</v>
      </c>
      <c r="Q160" s="34">
        <v>0</v>
      </c>
      <c r="R160" s="34">
        <v>0</v>
      </c>
      <c r="S160" s="34">
        <v>0</v>
      </c>
      <c r="T160" s="34">
        <v>0</v>
      </c>
      <c r="U160" s="34">
        <v>0</v>
      </c>
      <c r="V160" s="34">
        <v>0</v>
      </c>
      <c r="W160" s="34">
        <v>0</v>
      </c>
      <c r="X160" s="34">
        <v>0</v>
      </c>
      <c r="Y160" s="34">
        <v>0</v>
      </c>
      <c r="Z160" s="34">
        <v>223614.34999999998</v>
      </c>
      <c r="AA160" s="34">
        <v>0</v>
      </c>
      <c r="AB160" s="34">
        <v>0</v>
      </c>
      <c r="AC160" s="34">
        <v>0</v>
      </c>
      <c r="AD160" s="34">
        <v>0</v>
      </c>
      <c r="AE160" s="34">
        <v>356290.18</v>
      </c>
    </row>
    <row r="161" spans="1:31" s="35" customFormat="1" ht="15.95" hidden="1" customHeight="1" outlineLevel="2" x14ac:dyDescent="0.2">
      <c r="A161" s="31"/>
      <c r="B161" s="32" t="s">
        <v>314</v>
      </c>
      <c r="C161" s="32" t="s">
        <v>298</v>
      </c>
      <c r="D161" s="32" t="s">
        <v>299</v>
      </c>
      <c r="E161" s="33">
        <f t="shared" si="6"/>
        <v>2676972.7800000003</v>
      </c>
      <c r="F161" s="34">
        <v>0</v>
      </c>
      <c r="G161" s="34">
        <v>0</v>
      </c>
      <c r="H161" s="34">
        <v>0</v>
      </c>
      <c r="I161" s="34">
        <v>0</v>
      </c>
      <c r="J161" s="34">
        <v>0</v>
      </c>
      <c r="K161" s="34">
        <v>0</v>
      </c>
      <c r="L161" s="34">
        <v>0</v>
      </c>
      <c r="M161" s="34">
        <v>0</v>
      </c>
      <c r="N161" s="34">
        <v>0</v>
      </c>
      <c r="O161" s="34">
        <v>174905.02000000002</v>
      </c>
      <c r="P161" s="34">
        <v>1786597.7100000002</v>
      </c>
      <c r="Q161" s="34">
        <v>630293.54</v>
      </c>
      <c r="R161" s="34">
        <v>0</v>
      </c>
      <c r="S161" s="34">
        <v>0</v>
      </c>
      <c r="T161" s="34">
        <v>0</v>
      </c>
      <c r="U161" s="34">
        <v>0</v>
      </c>
      <c r="V161" s="34">
        <v>0</v>
      </c>
      <c r="W161" s="34">
        <v>0</v>
      </c>
      <c r="X161" s="34">
        <v>78800.899999999994</v>
      </c>
      <c r="Y161" s="34">
        <v>0</v>
      </c>
      <c r="Z161" s="34">
        <v>0</v>
      </c>
      <c r="AA161" s="34">
        <v>0</v>
      </c>
      <c r="AB161" s="34">
        <v>0</v>
      </c>
      <c r="AC161" s="34">
        <v>0</v>
      </c>
      <c r="AD161" s="34">
        <v>6375.61</v>
      </c>
      <c r="AE161" s="34">
        <v>0</v>
      </c>
    </row>
    <row r="162" spans="1:31" s="35" customFormat="1" ht="15.95" hidden="1" customHeight="1" outlineLevel="2" x14ac:dyDescent="0.2">
      <c r="A162" s="31"/>
      <c r="B162" s="32" t="s">
        <v>314</v>
      </c>
      <c r="C162" s="32" t="s">
        <v>300</v>
      </c>
      <c r="D162" s="32" t="s">
        <v>301</v>
      </c>
      <c r="E162" s="33">
        <f t="shared" si="6"/>
        <v>2034895.8399999996</v>
      </c>
      <c r="F162" s="34">
        <v>0</v>
      </c>
      <c r="G162" s="34">
        <v>0</v>
      </c>
      <c r="H162" s="34">
        <v>0</v>
      </c>
      <c r="I162" s="34">
        <v>0</v>
      </c>
      <c r="J162" s="34">
        <v>0</v>
      </c>
      <c r="K162" s="34">
        <v>121326.82999999999</v>
      </c>
      <c r="L162" s="34">
        <v>255746.74</v>
      </c>
      <c r="M162" s="34">
        <v>0</v>
      </c>
      <c r="N162" s="34">
        <v>0</v>
      </c>
      <c r="O162" s="34">
        <v>0</v>
      </c>
      <c r="P162" s="34">
        <v>0</v>
      </c>
      <c r="Q162" s="34">
        <v>0</v>
      </c>
      <c r="R162" s="34">
        <v>0</v>
      </c>
      <c r="S162" s="34">
        <v>0</v>
      </c>
      <c r="T162" s="34">
        <v>0</v>
      </c>
      <c r="U162" s="34">
        <v>0</v>
      </c>
      <c r="V162" s="34">
        <v>0</v>
      </c>
      <c r="W162" s="34">
        <v>1627815.1799999997</v>
      </c>
      <c r="X162" s="34">
        <v>30007.090000000004</v>
      </c>
      <c r="Y162" s="34">
        <v>0</v>
      </c>
      <c r="Z162" s="34">
        <v>0</v>
      </c>
      <c r="AA162" s="34">
        <v>0</v>
      </c>
      <c r="AB162" s="34">
        <v>0</v>
      </c>
      <c r="AC162" s="34">
        <v>0</v>
      </c>
      <c r="AD162" s="34">
        <v>0</v>
      </c>
      <c r="AE162" s="34">
        <v>0</v>
      </c>
    </row>
    <row r="163" spans="1:31" s="35" customFormat="1" ht="15.95" hidden="1" customHeight="1" outlineLevel="2" x14ac:dyDescent="0.2">
      <c r="A163" s="31"/>
      <c r="B163" s="32" t="s">
        <v>314</v>
      </c>
      <c r="C163" s="32" t="s">
        <v>302</v>
      </c>
      <c r="D163" s="32" t="s">
        <v>303</v>
      </c>
      <c r="E163" s="33">
        <f t="shared" si="6"/>
        <v>51414.83</v>
      </c>
      <c r="F163" s="34">
        <v>0</v>
      </c>
      <c r="G163" s="34">
        <v>0</v>
      </c>
      <c r="H163" s="34">
        <v>0</v>
      </c>
      <c r="I163" s="34">
        <v>0</v>
      </c>
      <c r="J163" s="34">
        <v>0</v>
      </c>
      <c r="K163" s="34">
        <v>0</v>
      </c>
      <c r="L163" s="34">
        <v>0</v>
      </c>
      <c r="M163" s="34">
        <v>0</v>
      </c>
      <c r="N163" s="34">
        <v>0</v>
      </c>
      <c r="O163" s="34">
        <v>0</v>
      </c>
      <c r="P163" s="34">
        <v>0</v>
      </c>
      <c r="Q163" s="34">
        <v>0</v>
      </c>
      <c r="R163" s="34">
        <v>0</v>
      </c>
      <c r="S163" s="34">
        <v>0</v>
      </c>
      <c r="T163" s="34">
        <v>0</v>
      </c>
      <c r="U163" s="34">
        <v>0</v>
      </c>
      <c r="V163" s="34">
        <v>0</v>
      </c>
      <c r="W163" s="34">
        <v>0</v>
      </c>
      <c r="X163" s="34">
        <v>0</v>
      </c>
      <c r="Y163" s="34">
        <v>51414.83</v>
      </c>
      <c r="Z163" s="34">
        <v>0</v>
      </c>
      <c r="AA163" s="34">
        <v>0</v>
      </c>
      <c r="AB163" s="34">
        <v>0</v>
      </c>
      <c r="AC163" s="34">
        <v>0</v>
      </c>
      <c r="AD163" s="34">
        <v>0</v>
      </c>
      <c r="AE163" s="34">
        <v>0</v>
      </c>
    </row>
    <row r="164" spans="1:31" s="35" customFormat="1" ht="15.95" hidden="1" customHeight="1" outlineLevel="2" x14ac:dyDescent="0.2">
      <c r="A164" s="31"/>
      <c r="B164" s="32" t="s">
        <v>314</v>
      </c>
      <c r="C164" s="32" t="s">
        <v>304</v>
      </c>
      <c r="D164" s="32" t="s">
        <v>305</v>
      </c>
      <c r="E164" s="33">
        <f t="shared" si="6"/>
        <v>5166611.75</v>
      </c>
      <c r="F164" s="34">
        <v>0</v>
      </c>
      <c r="G164" s="34">
        <v>0</v>
      </c>
      <c r="H164" s="34">
        <v>0</v>
      </c>
      <c r="I164" s="34">
        <v>0</v>
      </c>
      <c r="J164" s="34">
        <v>0</v>
      </c>
      <c r="K164" s="34">
        <v>26.270000000000003</v>
      </c>
      <c r="L164" s="34">
        <v>0</v>
      </c>
      <c r="M164" s="34">
        <v>0</v>
      </c>
      <c r="N164" s="34">
        <v>0</v>
      </c>
      <c r="O164" s="34">
        <v>757570.41999999993</v>
      </c>
      <c r="P164" s="34">
        <v>3258529.5999999996</v>
      </c>
      <c r="Q164" s="34">
        <v>0</v>
      </c>
      <c r="R164" s="34">
        <v>0</v>
      </c>
      <c r="S164" s="34">
        <v>0</v>
      </c>
      <c r="T164" s="34">
        <v>0</v>
      </c>
      <c r="U164" s="34">
        <v>0</v>
      </c>
      <c r="V164" s="34">
        <v>0</v>
      </c>
      <c r="W164" s="34">
        <v>0</v>
      </c>
      <c r="X164" s="34">
        <v>1150485.46</v>
      </c>
      <c r="Y164" s="34">
        <v>0</v>
      </c>
      <c r="Z164" s="34">
        <v>0</v>
      </c>
      <c r="AA164" s="34">
        <v>0</v>
      </c>
      <c r="AB164" s="34">
        <v>0</v>
      </c>
      <c r="AC164" s="34">
        <v>0</v>
      </c>
      <c r="AD164" s="34">
        <v>0</v>
      </c>
      <c r="AE164" s="34">
        <v>0</v>
      </c>
    </row>
    <row r="165" spans="1:31" s="35" customFormat="1" ht="15.95" hidden="1" customHeight="1" outlineLevel="2" x14ac:dyDescent="0.2">
      <c r="A165" s="31"/>
      <c r="B165" s="32" t="s">
        <v>314</v>
      </c>
      <c r="C165" s="32" t="s">
        <v>306</v>
      </c>
      <c r="D165" s="32" t="s">
        <v>307</v>
      </c>
      <c r="E165" s="33">
        <f t="shared" si="6"/>
        <v>118804.73999999999</v>
      </c>
      <c r="F165" s="34">
        <v>0</v>
      </c>
      <c r="G165" s="34">
        <v>0</v>
      </c>
      <c r="H165" s="34">
        <v>0</v>
      </c>
      <c r="I165" s="34">
        <v>0</v>
      </c>
      <c r="J165" s="34">
        <v>0</v>
      </c>
      <c r="K165" s="34">
        <v>0</v>
      </c>
      <c r="L165" s="34">
        <v>0</v>
      </c>
      <c r="M165" s="34">
        <v>0</v>
      </c>
      <c r="N165" s="34">
        <v>3670.5600000000004</v>
      </c>
      <c r="O165" s="34">
        <v>0</v>
      </c>
      <c r="P165" s="34">
        <v>0</v>
      </c>
      <c r="Q165" s="34">
        <v>0</v>
      </c>
      <c r="R165" s="34">
        <v>0</v>
      </c>
      <c r="S165" s="34">
        <v>0</v>
      </c>
      <c r="T165" s="34">
        <v>0</v>
      </c>
      <c r="U165" s="34">
        <v>0</v>
      </c>
      <c r="V165" s="34">
        <v>0</v>
      </c>
      <c r="W165" s="34">
        <v>0</v>
      </c>
      <c r="X165" s="34">
        <v>0</v>
      </c>
      <c r="Y165" s="34">
        <v>0</v>
      </c>
      <c r="Z165" s="34">
        <v>0</v>
      </c>
      <c r="AA165" s="34">
        <v>0</v>
      </c>
      <c r="AB165" s="34">
        <v>0</v>
      </c>
      <c r="AC165" s="34">
        <v>115134.18</v>
      </c>
      <c r="AD165" s="34">
        <v>0</v>
      </c>
      <c r="AE165" s="34">
        <v>0</v>
      </c>
    </row>
    <row r="166" spans="1:31" s="35" customFormat="1" ht="15.95" hidden="1" customHeight="1" outlineLevel="2" x14ac:dyDescent="0.2">
      <c r="A166" s="31"/>
      <c r="B166" s="32" t="s">
        <v>314</v>
      </c>
      <c r="C166" s="32" t="s">
        <v>308</v>
      </c>
      <c r="D166" s="32" t="s">
        <v>309</v>
      </c>
      <c r="E166" s="33">
        <f t="shared" si="6"/>
        <v>693969.27</v>
      </c>
      <c r="F166" s="34">
        <v>0</v>
      </c>
      <c r="G166" s="34">
        <v>0</v>
      </c>
      <c r="H166" s="34">
        <v>0</v>
      </c>
      <c r="I166" s="34">
        <v>0</v>
      </c>
      <c r="J166" s="34">
        <v>0</v>
      </c>
      <c r="K166" s="34">
        <v>0</v>
      </c>
      <c r="L166" s="34">
        <v>0</v>
      </c>
      <c r="M166" s="34">
        <v>0</v>
      </c>
      <c r="N166" s="34">
        <v>0</v>
      </c>
      <c r="O166" s="34">
        <v>0</v>
      </c>
      <c r="P166" s="34">
        <v>0</v>
      </c>
      <c r="Q166" s="34">
        <v>0</v>
      </c>
      <c r="R166" s="34">
        <v>2576.67</v>
      </c>
      <c r="S166" s="34">
        <v>0</v>
      </c>
      <c r="T166" s="34">
        <v>0</v>
      </c>
      <c r="U166" s="34">
        <v>0</v>
      </c>
      <c r="V166" s="34">
        <v>0</v>
      </c>
      <c r="W166" s="34">
        <v>0</v>
      </c>
      <c r="X166" s="34">
        <v>0</v>
      </c>
      <c r="Y166" s="34">
        <v>0</v>
      </c>
      <c r="Z166" s="34">
        <v>0</v>
      </c>
      <c r="AA166" s="34">
        <v>691392.6</v>
      </c>
      <c r="AB166" s="34">
        <v>0</v>
      </c>
      <c r="AC166" s="34">
        <v>0</v>
      </c>
      <c r="AD166" s="34">
        <v>0</v>
      </c>
      <c r="AE166" s="34">
        <v>0</v>
      </c>
    </row>
    <row r="167" spans="1:31" s="35" customFormat="1" ht="15.95" hidden="1" customHeight="1" outlineLevel="2" x14ac:dyDescent="0.2">
      <c r="A167" s="31"/>
      <c r="B167" s="32" t="s">
        <v>314</v>
      </c>
      <c r="C167" s="32" t="s">
        <v>310</v>
      </c>
      <c r="D167" s="32" t="s">
        <v>311</v>
      </c>
      <c r="E167" s="33">
        <f t="shared" si="6"/>
        <v>283758.76</v>
      </c>
      <c r="F167" s="34">
        <v>0</v>
      </c>
      <c r="G167" s="34">
        <v>0</v>
      </c>
      <c r="H167" s="34">
        <v>0</v>
      </c>
      <c r="I167" s="34">
        <v>0</v>
      </c>
      <c r="J167" s="34">
        <v>0</v>
      </c>
      <c r="K167" s="34">
        <v>0</v>
      </c>
      <c r="L167" s="34">
        <v>0</v>
      </c>
      <c r="M167" s="34">
        <v>0</v>
      </c>
      <c r="N167" s="34">
        <v>0</v>
      </c>
      <c r="O167" s="34">
        <v>0</v>
      </c>
      <c r="P167" s="34">
        <v>0</v>
      </c>
      <c r="Q167" s="34">
        <v>0</v>
      </c>
      <c r="R167" s="34">
        <v>0</v>
      </c>
      <c r="S167" s="34">
        <v>0</v>
      </c>
      <c r="T167" s="34">
        <v>0</v>
      </c>
      <c r="U167" s="34">
        <v>0</v>
      </c>
      <c r="V167" s="34">
        <v>0</v>
      </c>
      <c r="W167" s="34">
        <v>0</v>
      </c>
      <c r="X167" s="34">
        <v>0</v>
      </c>
      <c r="Y167" s="34">
        <v>0</v>
      </c>
      <c r="Z167" s="34">
        <v>0</v>
      </c>
      <c r="AA167" s="34">
        <v>0</v>
      </c>
      <c r="AB167" s="34">
        <v>0</v>
      </c>
      <c r="AC167" s="34">
        <v>0</v>
      </c>
      <c r="AD167" s="34">
        <v>283758.76</v>
      </c>
      <c r="AE167" s="34">
        <v>0</v>
      </c>
    </row>
    <row r="168" spans="1:31" s="40" customFormat="1" ht="15.95" customHeight="1" outlineLevel="1" collapsed="1" x14ac:dyDescent="0.2">
      <c r="A168" s="1">
        <v>22</v>
      </c>
      <c r="B168" s="32" t="s">
        <v>315</v>
      </c>
      <c r="C168" s="32"/>
      <c r="D168" s="41" t="s">
        <v>316</v>
      </c>
      <c r="E168" s="33">
        <f t="shared" ref="E168:AE168" si="11">SUBTOTAL(9,E142:E167)</f>
        <v>40856220.747495934</v>
      </c>
      <c r="F168" s="34">
        <f t="shared" si="11"/>
        <v>35280.789999999994</v>
      </c>
      <c r="G168" s="34">
        <f t="shared" si="11"/>
        <v>283693.74</v>
      </c>
      <c r="H168" s="34">
        <f t="shared" si="11"/>
        <v>0</v>
      </c>
      <c r="I168" s="34">
        <f t="shared" si="11"/>
        <v>1081000.81</v>
      </c>
      <c r="J168" s="34">
        <f t="shared" si="11"/>
        <v>1338910.21</v>
      </c>
      <c r="K168" s="34">
        <f t="shared" si="11"/>
        <v>1027335.8374959388</v>
      </c>
      <c r="L168" s="34">
        <f t="shared" si="11"/>
        <v>4778031.3600000013</v>
      </c>
      <c r="M168" s="34">
        <f t="shared" si="11"/>
        <v>0</v>
      </c>
      <c r="N168" s="34">
        <f t="shared" si="11"/>
        <v>3371724.2399999993</v>
      </c>
      <c r="O168" s="34">
        <f t="shared" si="11"/>
        <v>932475.44</v>
      </c>
      <c r="P168" s="34">
        <f t="shared" si="11"/>
        <v>5226005.2699999996</v>
      </c>
      <c r="Q168" s="34">
        <f t="shared" si="11"/>
        <v>653519.85000000009</v>
      </c>
      <c r="R168" s="34">
        <f t="shared" si="11"/>
        <v>919888.25999999989</v>
      </c>
      <c r="S168" s="34">
        <f t="shared" si="11"/>
        <v>0</v>
      </c>
      <c r="T168" s="34">
        <f t="shared" si="11"/>
        <v>2872491.3699999996</v>
      </c>
      <c r="U168" s="34">
        <f t="shared" si="11"/>
        <v>5129527.9399999995</v>
      </c>
      <c r="V168" s="34">
        <f t="shared" si="11"/>
        <v>0</v>
      </c>
      <c r="W168" s="34">
        <f t="shared" si="11"/>
        <v>3101739.9999999995</v>
      </c>
      <c r="X168" s="34">
        <f t="shared" si="11"/>
        <v>1312484.3799999999</v>
      </c>
      <c r="Y168" s="34">
        <f t="shared" si="11"/>
        <v>803857.27999999991</v>
      </c>
      <c r="Z168" s="34">
        <f t="shared" si="11"/>
        <v>223614.34999999998</v>
      </c>
      <c r="AA168" s="34">
        <f t="shared" si="11"/>
        <v>738727.26</v>
      </c>
      <c r="AB168" s="34">
        <f t="shared" si="11"/>
        <v>1029519.4199999998</v>
      </c>
      <c r="AC168" s="34">
        <f t="shared" si="11"/>
        <v>5349968.3899999997</v>
      </c>
      <c r="AD168" s="34">
        <f t="shared" si="11"/>
        <v>290134.37</v>
      </c>
      <c r="AE168" s="34">
        <f t="shared" si="11"/>
        <v>356290.18</v>
      </c>
    </row>
    <row r="169" spans="1:31" s="40" customFormat="1" ht="15.95" customHeight="1" outlineLevel="1" x14ac:dyDescent="0.2">
      <c r="A169" s="1">
        <v>23</v>
      </c>
      <c r="B169" s="32"/>
      <c r="C169" s="32"/>
      <c r="D169" s="41" t="s">
        <v>317</v>
      </c>
      <c r="E169" s="38">
        <f t="shared" si="6"/>
        <v>0</v>
      </c>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row>
    <row r="170" spans="1:31" s="35" customFormat="1" ht="15.95" hidden="1" customHeight="1" outlineLevel="2" x14ac:dyDescent="0.2">
      <c r="A170" s="31"/>
      <c r="B170" s="32" t="s">
        <v>318</v>
      </c>
      <c r="C170" s="32" t="s">
        <v>319</v>
      </c>
      <c r="D170" s="32" t="s">
        <v>320</v>
      </c>
      <c r="E170" s="33">
        <f t="shared" si="6"/>
        <v>0</v>
      </c>
      <c r="F170" s="34">
        <v>0</v>
      </c>
      <c r="G170" s="34">
        <v>0</v>
      </c>
      <c r="H170" s="34">
        <v>0</v>
      </c>
      <c r="I170" s="34">
        <v>0</v>
      </c>
      <c r="J170" s="34">
        <v>0</v>
      </c>
      <c r="K170" s="34">
        <v>0</v>
      </c>
      <c r="L170" s="34">
        <v>0</v>
      </c>
      <c r="M170" s="34">
        <v>0</v>
      </c>
      <c r="N170" s="34">
        <v>0</v>
      </c>
      <c r="O170" s="34">
        <v>0</v>
      </c>
      <c r="P170" s="34">
        <v>0</v>
      </c>
      <c r="Q170" s="34">
        <v>0</v>
      </c>
      <c r="R170" s="34">
        <v>0</v>
      </c>
      <c r="S170" s="34">
        <v>0</v>
      </c>
      <c r="T170" s="34">
        <v>0</v>
      </c>
      <c r="U170" s="34">
        <v>0</v>
      </c>
      <c r="V170" s="34">
        <v>0</v>
      </c>
      <c r="W170" s="34">
        <v>0</v>
      </c>
      <c r="X170" s="34">
        <v>0</v>
      </c>
      <c r="Y170" s="34">
        <v>0</v>
      </c>
      <c r="Z170" s="34">
        <v>0</v>
      </c>
      <c r="AA170" s="34">
        <v>0</v>
      </c>
      <c r="AB170" s="34">
        <v>0</v>
      </c>
      <c r="AC170" s="34">
        <v>0</v>
      </c>
      <c r="AD170" s="34">
        <v>0</v>
      </c>
      <c r="AE170" s="34">
        <v>0</v>
      </c>
    </row>
    <row r="171" spans="1:31" s="35" customFormat="1" ht="15.95" hidden="1" customHeight="1" outlineLevel="2" x14ac:dyDescent="0.2">
      <c r="A171" s="31"/>
      <c r="B171" s="32" t="s">
        <v>318</v>
      </c>
      <c r="C171" s="32" t="s">
        <v>321</v>
      </c>
      <c r="D171" s="32" t="s">
        <v>322</v>
      </c>
      <c r="E171" s="33">
        <f t="shared" si="6"/>
        <v>1043030.0599999999</v>
      </c>
      <c r="F171" s="34">
        <v>0</v>
      </c>
      <c r="G171" s="34">
        <v>0</v>
      </c>
      <c r="H171" s="34">
        <v>0</v>
      </c>
      <c r="I171" s="34">
        <v>0</v>
      </c>
      <c r="J171" s="34">
        <v>0</v>
      </c>
      <c r="K171" s="34">
        <v>0</v>
      </c>
      <c r="L171" s="34">
        <v>359260.13</v>
      </c>
      <c r="M171" s="34">
        <v>0</v>
      </c>
      <c r="N171" s="34">
        <v>0</v>
      </c>
      <c r="O171" s="34">
        <v>0</v>
      </c>
      <c r="P171" s="34">
        <v>0</v>
      </c>
      <c r="Q171" s="34">
        <v>0</v>
      </c>
      <c r="R171" s="34">
        <v>42832.44</v>
      </c>
      <c r="S171" s="34">
        <v>0</v>
      </c>
      <c r="T171" s="34">
        <v>66994.400000000009</v>
      </c>
      <c r="U171" s="34">
        <v>378050.01</v>
      </c>
      <c r="V171" s="34">
        <v>0</v>
      </c>
      <c r="W171" s="34">
        <v>55405</v>
      </c>
      <c r="X171" s="34">
        <v>0</v>
      </c>
      <c r="Y171" s="34">
        <v>92044.099999999991</v>
      </c>
      <c r="Z171" s="34">
        <v>0</v>
      </c>
      <c r="AA171" s="34">
        <v>48443.979999999996</v>
      </c>
      <c r="AB171" s="34">
        <v>0</v>
      </c>
      <c r="AC171" s="34">
        <v>0</v>
      </c>
      <c r="AD171" s="34">
        <v>0</v>
      </c>
      <c r="AE171" s="34">
        <v>0</v>
      </c>
    </row>
    <row r="172" spans="1:31" s="35" customFormat="1" ht="15.95" hidden="1" customHeight="1" outlineLevel="2" x14ac:dyDescent="0.2">
      <c r="A172" s="31"/>
      <c r="B172" s="32" t="s">
        <v>318</v>
      </c>
      <c r="C172" s="32" t="s">
        <v>323</v>
      </c>
      <c r="D172" s="32" t="s">
        <v>324</v>
      </c>
      <c r="E172" s="33">
        <f t="shared" si="6"/>
        <v>0</v>
      </c>
      <c r="F172" s="34">
        <v>0</v>
      </c>
      <c r="G172" s="34">
        <v>0</v>
      </c>
      <c r="H172" s="34">
        <v>0</v>
      </c>
      <c r="I172" s="34">
        <v>0</v>
      </c>
      <c r="J172" s="34">
        <v>0</v>
      </c>
      <c r="K172" s="34">
        <v>0</v>
      </c>
      <c r="L172" s="34">
        <v>0</v>
      </c>
      <c r="M172" s="34">
        <v>0</v>
      </c>
      <c r="N172" s="34">
        <v>0</v>
      </c>
      <c r="O172" s="34">
        <v>0</v>
      </c>
      <c r="P172" s="34">
        <v>0</v>
      </c>
      <c r="Q172" s="34">
        <v>0</v>
      </c>
      <c r="R172" s="34">
        <v>0</v>
      </c>
      <c r="S172" s="34">
        <v>0</v>
      </c>
      <c r="T172" s="34">
        <v>0</v>
      </c>
      <c r="U172" s="34">
        <v>0</v>
      </c>
      <c r="V172" s="34">
        <v>0</v>
      </c>
      <c r="W172" s="34">
        <v>0</v>
      </c>
      <c r="X172" s="34">
        <v>0</v>
      </c>
      <c r="Y172" s="34">
        <v>0</v>
      </c>
      <c r="Z172" s="34">
        <v>0</v>
      </c>
      <c r="AA172" s="34">
        <v>0</v>
      </c>
      <c r="AB172" s="34">
        <v>0</v>
      </c>
      <c r="AC172" s="34">
        <v>0</v>
      </c>
      <c r="AD172" s="34">
        <v>0</v>
      </c>
      <c r="AE172" s="34">
        <v>0</v>
      </c>
    </row>
    <row r="173" spans="1:31" s="35" customFormat="1" ht="15.95" hidden="1" customHeight="1" outlineLevel="2" x14ac:dyDescent="0.2">
      <c r="A173" s="31"/>
      <c r="B173" s="32" t="s">
        <v>318</v>
      </c>
      <c r="C173" s="32" t="s">
        <v>325</v>
      </c>
      <c r="D173" s="32" t="s">
        <v>326</v>
      </c>
      <c r="E173" s="33">
        <f t="shared" si="6"/>
        <v>520113.75</v>
      </c>
      <c r="F173" s="34">
        <v>0</v>
      </c>
      <c r="G173" s="34">
        <v>0</v>
      </c>
      <c r="H173" s="34">
        <v>0</v>
      </c>
      <c r="I173" s="34">
        <v>23784.82</v>
      </c>
      <c r="J173" s="34">
        <v>0</v>
      </c>
      <c r="K173" s="34">
        <v>42643.909999999996</v>
      </c>
      <c r="L173" s="34">
        <v>34218.550000000003</v>
      </c>
      <c r="M173" s="34">
        <v>0</v>
      </c>
      <c r="N173" s="34">
        <v>0</v>
      </c>
      <c r="O173" s="34">
        <v>26461.45</v>
      </c>
      <c r="P173" s="34">
        <v>0</v>
      </c>
      <c r="Q173" s="34">
        <v>49990.11</v>
      </c>
      <c r="R173" s="34">
        <v>0</v>
      </c>
      <c r="S173" s="34">
        <v>0</v>
      </c>
      <c r="T173" s="34">
        <v>0</v>
      </c>
      <c r="U173" s="34">
        <v>0</v>
      </c>
      <c r="V173" s="34">
        <v>0</v>
      </c>
      <c r="W173" s="34">
        <v>240104.66000000003</v>
      </c>
      <c r="X173" s="34">
        <v>93611.979999999981</v>
      </c>
      <c r="Y173" s="34">
        <v>9298.27</v>
      </c>
      <c r="Z173" s="34">
        <v>0</v>
      </c>
      <c r="AA173" s="34">
        <v>0</v>
      </c>
      <c r="AB173" s="34">
        <v>0</v>
      </c>
      <c r="AC173" s="34">
        <v>0</v>
      </c>
      <c r="AD173" s="34">
        <v>0</v>
      </c>
      <c r="AE173" s="34">
        <v>0</v>
      </c>
    </row>
    <row r="174" spans="1:31" s="35" customFormat="1" ht="15.95" hidden="1" customHeight="1" outlineLevel="2" x14ac:dyDescent="0.2">
      <c r="A174" s="31"/>
      <c r="B174" s="32" t="s">
        <v>318</v>
      </c>
      <c r="C174" s="32" t="s">
        <v>327</v>
      </c>
      <c r="D174" s="32" t="s">
        <v>328</v>
      </c>
      <c r="E174" s="33">
        <f t="shared" si="6"/>
        <v>183496.36</v>
      </c>
      <c r="F174" s="34">
        <v>5258.49</v>
      </c>
      <c r="G174" s="34">
        <v>50782.02</v>
      </c>
      <c r="H174" s="34">
        <v>0</v>
      </c>
      <c r="I174" s="34">
        <v>0</v>
      </c>
      <c r="J174" s="34">
        <v>0</v>
      </c>
      <c r="K174" s="34">
        <v>0</v>
      </c>
      <c r="L174" s="34">
        <v>0</v>
      </c>
      <c r="M174" s="34">
        <v>0</v>
      </c>
      <c r="N174" s="34">
        <v>29585.350000000002</v>
      </c>
      <c r="O174" s="34">
        <v>0</v>
      </c>
      <c r="P174" s="34">
        <v>0</v>
      </c>
      <c r="Q174" s="34">
        <v>0</v>
      </c>
      <c r="R174" s="34">
        <v>0</v>
      </c>
      <c r="S174" s="34">
        <v>0</v>
      </c>
      <c r="T174" s="34">
        <v>0</v>
      </c>
      <c r="U174" s="34">
        <v>0</v>
      </c>
      <c r="V174" s="34">
        <v>0</v>
      </c>
      <c r="W174" s="34">
        <v>0</v>
      </c>
      <c r="X174" s="34">
        <v>0</v>
      </c>
      <c r="Y174" s="34">
        <v>0</v>
      </c>
      <c r="Z174" s="34">
        <v>0</v>
      </c>
      <c r="AA174" s="34">
        <v>0</v>
      </c>
      <c r="AB174" s="34">
        <v>3064.6800000000003</v>
      </c>
      <c r="AC174" s="34">
        <v>94805.819999999992</v>
      </c>
      <c r="AD174" s="34">
        <v>0</v>
      </c>
      <c r="AE174" s="34">
        <v>0</v>
      </c>
    </row>
    <row r="175" spans="1:31" s="40" customFormat="1" ht="15.95" customHeight="1" outlineLevel="1" collapsed="1" x14ac:dyDescent="0.2">
      <c r="A175" s="1">
        <v>24</v>
      </c>
      <c r="B175" s="32" t="s">
        <v>329</v>
      </c>
      <c r="C175" s="32"/>
      <c r="D175" s="41" t="s">
        <v>330</v>
      </c>
      <c r="E175" s="33">
        <f t="shared" ref="E175:AE175" si="12">SUBTOTAL(9,E170:E174)</f>
        <v>1746640.17</v>
      </c>
      <c r="F175" s="34">
        <f t="shared" si="12"/>
        <v>5258.49</v>
      </c>
      <c r="G175" s="34">
        <f t="shared" si="12"/>
        <v>50782.02</v>
      </c>
      <c r="H175" s="34">
        <f t="shared" si="12"/>
        <v>0</v>
      </c>
      <c r="I175" s="34">
        <f t="shared" si="12"/>
        <v>23784.82</v>
      </c>
      <c r="J175" s="34">
        <f t="shared" si="12"/>
        <v>0</v>
      </c>
      <c r="K175" s="34">
        <f t="shared" si="12"/>
        <v>42643.909999999996</v>
      </c>
      <c r="L175" s="34">
        <f t="shared" si="12"/>
        <v>393478.68</v>
      </c>
      <c r="M175" s="34">
        <f t="shared" si="12"/>
        <v>0</v>
      </c>
      <c r="N175" s="34">
        <f t="shared" si="12"/>
        <v>29585.350000000002</v>
      </c>
      <c r="O175" s="34">
        <f t="shared" si="12"/>
        <v>26461.45</v>
      </c>
      <c r="P175" s="34">
        <f t="shared" si="12"/>
        <v>0</v>
      </c>
      <c r="Q175" s="34">
        <f t="shared" si="12"/>
        <v>49990.11</v>
      </c>
      <c r="R175" s="34">
        <f t="shared" si="12"/>
        <v>42832.44</v>
      </c>
      <c r="S175" s="34">
        <f t="shared" si="12"/>
        <v>0</v>
      </c>
      <c r="T175" s="34">
        <f t="shared" si="12"/>
        <v>66994.400000000009</v>
      </c>
      <c r="U175" s="34">
        <f t="shared" si="12"/>
        <v>378050.01</v>
      </c>
      <c r="V175" s="34">
        <f t="shared" si="12"/>
        <v>0</v>
      </c>
      <c r="W175" s="34">
        <f t="shared" si="12"/>
        <v>295509.66000000003</v>
      </c>
      <c r="X175" s="34">
        <f t="shared" si="12"/>
        <v>93611.979999999981</v>
      </c>
      <c r="Y175" s="34">
        <f t="shared" si="12"/>
        <v>101342.37</v>
      </c>
      <c r="Z175" s="34">
        <f t="shared" si="12"/>
        <v>0</v>
      </c>
      <c r="AA175" s="34">
        <f t="shared" si="12"/>
        <v>48443.979999999996</v>
      </c>
      <c r="AB175" s="34">
        <f t="shared" si="12"/>
        <v>3064.6800000000003</v>
      </c>
      <c r="AC175" s="34">
        <f t="shared" si="12"/>
        <v>94805.819999999992</v>
      </c>
      <c r="AD175" s="34">
        <f t="shared" si="12"/>
        <v>0</v>
      </c>
      <c r="AE175" s="39">
        <f t="shared" si="12"/>
        <v>0</v>
      </c>
    </row>
    <row r="176" spans="1:31" s="35" customFormat="1" ht="15.95" hidden="1" customHeight="1" outlineLevel="2" x14ac:dyDescent="0.2">
      <c r="A176" s="31"/>
      <c r="B176" s="32" t="s">
        <v>331</v>
      </c>
      <c r="C176" s="32" t="s">
        <v>319</v>
      </c>
      <c r="D176" s="32" t="s">
        <v>320</v>
      </c>
      <c r="E176" s="33">
        <f t="shared" si="6"/>
        <v>0</v>
      </c>
      <c r="F176" s="34">
        <v>0</v>
      </c>
      <c r="G176" s="34">
        <v>0</v>
      </c>
      <c r="H176" s="34">
        <v>0</v>
      </c>
      <c r="I176" s="34">
        <v>0</v>
      </c>
      <c r="J176" s="34">
        <v>0</v>
      </c>
      <c r="K176" s="34">
        <v>0</v>
      </c>
      <c r="L176" s="34">
        <v>0</v>
      </c>
      <c r="M176" s="34">
        <v>0</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34">
        <v>0</v>
      </c>
    </row>
    <row r="177" spans="1:31" s="35" customFormat="1" ht="15.95" hidden="1" customHeight="1" outlineLevel="2" x14ac:dyDescent="0.2">
      <c r="A177" s="31"/>
      <c r="B177" s="32" t="s">
        <v>331</v>
      </c>
      <c r="C177" s="32" t="s">
        <v>321</v>
      </c>
      <c r="D177" s="32" t="s">
        <v>322</v>
      </c>
      <c r="E177" s="33">
        <f t="shared" si="6"/>
        <v>1871485.6300000004</v>
      </c>
      <c r="F177" s="34">
        <v>0</v>
      </c>
      <c r="G177" s="34">
        <v>0</v>
      </c>
      <c r="H177" s="34">
        <v>0</v>
      </c>
      <c r="I177" s="34">
        <v>0</v>
      </c>
      <c r="J177" s="34">
        <v>280180.92000000004</v>
      </c>
      <c r="K177" s="34">
        <v>0</v>
      </c>
      <c r="L177" s="34">
        <v>753087.55</v>
      </c>
      <c r="M177" s="34">
        <v>0</v>
      </c>
      <c r="N177" s="34">
        <v>0</v>
      </c>
      <c r="O177" s="34">
        <v>0</v>
      </c>
      <c r="P177" s="34">
        <v>0</v>
      </c>
      <c r="Q177" s="34">
        <v>0</v>
      </c>
      <c r="R177" s="34">
        <v>108953.97000000002</v>
      </c>
      <c r="S177" s="34">
        <v>0</v>
      </c>
      <c r="T177" s="34">
        <v>80186.31</v>
      </c>
      <c r="U177" s="34">
        <v>417844.75</v>
      </c>
      <c r="V177" s="34">
        <v>0</v>
      </c>
      <c r="W177" s="34">
        <v>61237.11</v>
      </c>
      <c r="X177" s="34">
        <v>0</v>
      </c>
      <c r="Y177" s="34">
        <v>101732.96</v>
      </c>
      <c r="Z177" s="34">
        <v>0</v>
      </c>
      <c r="AA177" s="34">
        <v>68262.060000000012</v>
      </c>
      <c r="AB177" s="34">
        <v>0</v>
      </c>
      <c r="AC177" s="34">
        <v>0</v>
      </c>
      <c r="AD177" s="34">
        <v>0</v>
      </c>
      <c r="AE177" s="34">
        <v>0</v>
      </c>
    </row>
    <row r="178" spans="1:31" s="35" customFormat="1" ht="15.95" hidden="1" customHeight="1" outlineLevel="2" x14ac:dyDescent="0.2">
      <c r="A178" s="31"/>
      <c r="B178" s="32" t="s">
        <v>331</v>
      </c>
      <c r="C178" s="32" t="s">
        <v>323</v>
      </c>
      <c r="D178" s="32" t="s">
        <v>324</v>
      </c>
      <c r="E178" s="33">
        <f t="shared" si="6"/>
        <v>158803.19000000003</v>
      </c>
      <c r="F178" s="34">
        <v>0</v>
      </c>
      <c r="G178" s="34">
        <v>0</v>
      </c>
      <c r="H178" s="34">
        <v>0</v>
      </c>
      <c r="I178" s="34">
        <v>0</v>
      </c>
      <c r="J178" s="34">
        <v>0</v>
      </c>
      <c r="K178" s="34">
        <v>0</v>
      </c>
      <c r="L178" s="34">
        <v>0</v>
      </c>
      <c r="M178" s="34">
        <v>0</v>
      </c>
      <c r="N178" s="34">
        <v>0</v>
      </c>
      <c r="O178" s="34">
        <v>0</v>
      </c>
      <c r="P178" s="34">
        <v>0</v>
      </c>
      <c r="Q178" s="34">
        <v>0</v>
      </c>
      <c r="R178" s="34">
        <v>0</v>
      </c>
      <c r="S178" s="34">
        <v>0</v>
      </c>
      <c r="T178" s="34">
        <v>0</v>
      </c>
      <c r="U178" s="34">
        <v>0</v>
      </c>
      <c r="V178" s="34">
        <v>0</v>
      </c>
      <c r="W178" s="34">
        <v>0</v>
      </c>
      <c r="X178" s="34">
        <v>0</v>
      </c>
      <c r="Y178" s="34">
        <v>0</v>
      </c>
      <c r="Z178" s="34">
        <v>46013</v>
      </c>
      <c r="AA178" s="34">
        <v>0</v>
      </c>
      <c r="AB178" s="34">
        <v>0</v>
      </c>
      <c r="AC178" s="34">
        <v>0</v>
      </c>
      <c r="AD178" s="34">
        <v>0</v>
      </c>
      <c r="AE178" s="34">
        <v>112790.19000000003</v>
      </c>
    </row>
    <row r="179" spans="1:31" s="35" customFormat="1" ht="15.95" hidden="1" customHeight="1" outlineLevel="2" x14ac:dyDescent="0.2">
      <c r="A179" s="31"/>
      <c r="B179" s="32" t="s">
        <v>331</v>
      </c>
      <c r="C179" s="32" t="s">
        <v>325</v>
      </c>
      <c r="D179" s="32" t="s">
        <v>326</v>
      </c>
      <c r="E179" s="33">
        <f t="shared" si="6"/>
        <v>1895331.36</v>
      </c>
      <c r="F179" s="34">
        <v>0</v>
      </c>
      <c r="G179" s="34">
        <v>0</v>
      </c>
      <c r="H179" s="34">
        <v>0</v>
      </c>
      <c r="I179" s="34">
        <v>26288.5</v>
      </c>
      <c r="J179" s="34">
        <v>0</v>
      </c>
      <c r="K179" s="34">
        <v>64228.25</v>
      </c>
      <c r="L179" s="34">
        <v>108078.21999999997</v>
      </c>
      <c r="M179" s="34">
        <v>0</v>
      </c>
      <c r="N179" s="34">
        <v>0</v>
      </c>
      <c r="O179" s="34">
        <v>122491.44</v>
      </c>
      <c r="P179" s="34">
        <v>879573.74</v>
      </c>
      <c r="Q179" s="34">
        <v>62530.02</v>
      </c>
      <c r="R179" s="34">
        <v>0</v>
      </c>
      <c r="S179" s="34">
        <v>0</v>
      </c>
      <c r="T179" s="34">
        <v>0</v>
      </c>
      <c r="U179" s="34">
        <v>0</v>
      </c>
      <c r="V179" s="34">
        <v>0</v>
      </c>
      <c r="W179" s="34">
        <v>415280.25</v>
      </c>
      <c r="X179" s="34">
        <v>145507.57999999999</v>
      </c>
      <c r="Y179" s="34">
        <v>10277.029999999999</v>
      </c>
      <c r="Z179" s="34">
        <v>0</v>
      </c>
      <c r="AA179" s="34">
        <v>0</v>
      </c>
      <c r="AB179" s="34">
        <v>0</v>
      </c>
      <c r="AC179" s="34">
        <v>0</v>
      </c>
      <c r="AD179" s="34">
        <v>61076.33</v>
      </c>
      <c r="AE179" s="34">
        <v>0</v>
      </c>
    </row>
    <row r="180" spans="1:31" s="35" customFormat="1" ht="15.95" hidden="1" customHeight="1" outlineLevel="2" x14ac:dyDescent="0.2">
      <c r="A180" s="31"/>
      <c r="B180" s="32" t="s">
        <v>331</v>
      </c>
      <c r="C180" s="32" t="s">
        <v>327</v>
      </c>
      <c r="D180" s="32" t="s">
        <v>328</v>
      </c>
      <c r="E180" s="33">
        <f t="shared" si="6"/>
        <v>1800962.25</v>
      </c>
      <c r="F180" s="34">
        <v>5812.01</v>
      </c>
      <c r="G180" s="34">
        <v>56127.49</v>
      </c>
      <c r="H180" s="34">
        <v>0</v>
      </c>
      <c r="I180" s="34">
        <v>0</v>
      </c>
      <c r="J180" s="34">
        <v>0</v>
      </c>
      <c r="K180" s="34">
        <v>0</v>
      </c>
      <c r="L180" s="34">
        <v>0</v>
      </c>
      <c r="M180" s="34">
        <v>0</v>
      </c>
      <c r="N180" s="34">
        <v>588351.39</v>
      </c>
      <c r="O180" s="34">
        <v>0</v>
      </c>
      <c r="P180" s="34">
        <v>0</v>
      </c>
      <c r="Q180" s="34">
        <v>0</v>
      </c>
      <c r="R180" s="34">
        <v>0</v>
      </c>
      <c r="S180" s="34">
        <v>0</v>
      </c>
      <c r="T180" s="34">
        <v>0</v>
      </c>
      <c r="U180" s="34">
        <v>0</v>
      </c>
      <c r="V180" s="34">
        <v>0</v>
      </c>
      <c r="W180" s="34">
        <v>0</v>
      </c>
      <c r="X180" s="34">
        <v>0</v>
      </c>
      <c r="Y180" s="34">
        <v>0</v>
      </c>
      <c r="Z180" s="34">
        <v>0</v>
      </c>
      <c r="AA180" s="34">
        <v>0</v>
      </c>
      <c r="AB180" s="34">
        <v>171903.21999999997</v>
      </c>
      <c r="AC180" s="34">
        <v>978768.14</v>
      </c>
      <c r="AD180" s="34">
        <v>0</v>
      </c>
      <c r="AE180" s="34">
        <v>0</v>
      </c>
    </row>
    <row r="181" spans="1:31" s="40" customFormat="1" ht="15.95" customHeight="1" outlineLevel="1" collapsed="1" x14ac:dyDescent="0.2">
      <c r="A181" s="1">
        <v>25</v>
      </c>
      <c r="B181" s="32" t="s">
        <v>332</v>
      </c>
      <c r="C181" s="32"/>
      <c r="D181" s="41" t="s">
        <v>333</v>
      </c>
      <c r="E181" s="33">
        <f t="shared" ref="E181:AE181" si="13">SUBTOTAL(9,E176:E180)</f>
        <v>5726582.4300000006</v>
      </c>
      <c r="F181" s="34">
        <f t="shared" si="13"/>
        <v>5812.01</v>
      </c>
      <c r="G181" s="34">
        <f t="shared" si="13"/>
        <v>56127.49</v>
      </c>
      <c r="H181" s="34">
        <f t="shared" si="13"/>
        <v>0</v>
      </c>
      <c r="I181" s="34">
        <f t="shared" si="13"/>
        <v>26288.5</v>
      </c>
      <c r="J181" s="34">
        <f t="shared" si="13"/>
        <v>280180.92000000004</v>
      </c>
      <c r="K181" s="34">
        <f t="shared" si="13"/>
        <v>64228.25</v>
      </c>
      <c r="L181" s="34">
        <f t="shared" si="13"/>
        <v>861165.77</v>
      </c>
      <c r="M181" s="34">
        <f t="shared" si="13"/>
        <v>0</v>
      </c>
      <c r="N181" s="34">
        <f t="shared" si="13"/>
        <v>588351.39</v>
      </c>
      <c r="O181" s="34">
        <f t="shared" si="13"/>
        <v>122491.44</v>
      </c>
      <c r="P181" s="34">
        <f t="shared" si="13"/>
        <v>879573.74</v>
      </c>
      <c r="Q181" s="34">
        <f t="shared" si="13"/>
        <v>62530.02</v>
      </c>
      <c r="R181" s="34">
        <f t="shared" si="13"/>
        <v>108953.97000000002</v>
      </c>
      <c r="S181" s="34">
        <f t="shared" si="13"/>
        <v>0</v>
      </c>
      <c r="T181" s="34">
        <f t="shared" si="13"/>
        <v>80186.31</v>
      </c>
      <c r="U181" s="34">
        <f t="shared" si="13"/>
        <v>417844.75</v>
      </c>
      <c r="V181" s="34">
        <f t="shared" si="13"/>
        <v>0</v>
      </c>
      <c r="W181" s="34">
        <f t="shared" si="13"/>
        <v>476517.36</v>
      </c>
      <c r="X181" s="34">
        <f t="shared" si="13"/>
        <v>145507.57999999999</v>
      </c>
      <c r="Y181" s="34">
        <f t="shared" si="13"/>
        <v>112009.99</v>
      </c>
      <c r="Z181" s="34">
        <f t="shared" si="13"/>
        <v>46013</v>
      </c>
      <c r="AA181" s="34">
        <f t="shared" si="13"/>
        <v>68262.060000000012</v>
      </c>
      <c r="AB181" s="34">
        <f t="shared" si="13"/>
        <v>171903.21999999997</v>
      </c>
      <c r="AC181" s="34">
        <f t="shared" si="13"/>
        <v>978768.14</v>
      </c>
      <c r="AD181" s="34">
        <f t="shared" si="13"/>
        <v>61076.33</v>
      </c>
      <c r="AE181" s="34">
        <f t="shared" si="13"/>
        <v>112790.19000000003</v>
      </c>
    </row>
    <row r="182" spans="1:31" s="40" customFormat="1" ht="15.95" customHeight="1" outlineLevel="1" x14ac:dyDescent="0.2">
      <c r="A182" s="1">
        <v>26</v>
      </c>
      <c r="B182" s="32"/>
      <c r="C182" s="32"/>
      <c r="D182" s="41" t="s">
        <v>334</v>
      </c>
      <c r="E182" s="38">
        <f t="shared" si="6"/>
        <v>0</v>
      </c>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row>
    <row r="183" spans="1:31" s="35" customFormat="1" ht="15.95" hidden="1" customHeight="1" outlineLevel="2" x14ac:dyDescent="0.2">
      <c r="A183" s="31"/>
      <c r="B183" s="32" t="s">
        <v>335</v>
      </c>
      <c r="C183" s="32" t="s">
        <v>336</v>
      </c>
      <c r="D183" s="32" t="s">
        <v>337</v>
      </c>
      <c r="E183" s="33">
        <f t="shared" si="6"/>
        <v>76969.460000000006</v>
      </c>
      <c r="F183" s="34">
        <v>160.65</v>
      </c>
      <c r="G183" s="34">
        <v>1551.11</v>
      </c>
      <c r="H183" s="34">
        <v>0</v>
      </c>
      <c r="I183" s="34">
        <v>928.88</v>
      </c>
      <c r="J183" s="34">
        <v>0</v>
      </c>
      <c r="K183" s="34">
        <v>1663.6599999999999</v>
      </c>
      <c r="L183" s="34">
        <v>18384.46</v>
      </c>
      <c r="M183" s="34">
        <v>0</v>
      </c>
      <c r="N183" s="34">
        <v>903.64</v>
      </c>
      <c r="O183" s="34">
        <v>1033.44</v>
      </c>
      <c r="P183" s="34">
        <v>0</v>
      </c>
      <c r="Q183" s="34">
        <v>1952.23</v>
      </c>
      <c r="R183" s="34">
        <v>2032.83</v>
      </c>
      <c r="S183" s="34">
        <v>0</v>
      </c>
      <c r="T183" s="34">
        <v>3179.27</v>
      </c>
      <c r="U183" s="34">
        <v>17944.64</v>
      </c>
      <c r="V183" s="34">
        <v>0</v>
      </c>
      <c r="W183" s="34">
        <v>12007.16</v>
      </c>
      <c r="X183" s="34">
        <v>5604.6</v>
      </c>
      <c r="Y183" s="34">
        <v>4730.72</v>
      </c>
      <c r="Z183" s="34">
        <v>0</v>
      </c>
      <c r="AA183" s="34">
        <v>1903.0100000000002</v>
      </c>
      <c r="AB183" s="34">
        <v>93.610000000000014</v>
      </c>
      <c r="AC183" s="34">
        <v>2895.5499999999997</v>
      </c>
      <c r="AD183" s="34">
        <v>0</v>
      </c>
      <c r="AE183" s="34">
        <v>0</v>
      </c>
    </row>
    <row r="184" spans="1:31" s="35" customFormat="1" ht="15.95" hidden="1" customHeight="1" outlineLevel="2" x14ac:dyDescent="0.2">
      <c r="A184" s="31"/>
      <c r="B184" s="32" t="s">
        <v>335</v>
      </c>
      <c r="C184" s="32" t="s">
        <v>338</v>
      </c>
      <c r="D184" s="32" t="s">
        <v>339</v>
      </c>
      <c r="E184" s="33">
        <f t="shared" si="6"/>
        <v>6679.579999999999</v>
      </c>
      <c r="F184" s="34">
        <v>27.55</v>
      </c>
      <c r="G184" s="34">
        <v>265.94</v>
      </c>
      <c r="H184" s="34">
        <v>0</v>
      </c>
      <c r="I184" s="34">
        <v>159.25</v>
      </c>
      <c r="J184" s="34">
        <v>0</v>
      </c>
      <c r="K184" s="34">
        <v>89.63</v>
      </c>
      <c r="L184" s="34">
        <v>2299.54</v>
      </c>
      <c r="M184" s="34">
        <v>0</v>
      </c>
      <c r="N184" s="34">
        <v>154.91</v>
      </c>
      <c r="O184" s="34">
        <v>53.64</v>
      </c>
      <c r="P184" s="34">
        <v>0</v>
      </c>
      <c r="Q184" s="34">
        <v>0</v>
      </c>
      <c r="R184" s="34">
        <v>0</v>
      </c>
      <c r="S184" s="34">
        <v>0</v>
      </c>
      <c r="T184" s="34">
        <v>0</v>
      </c>
      <c r="U184" s="34">
        <v>0</v>
      </c>
      <c r="V184" s="34">
        <v>0</v>
      </c>
      <c r="W184" s="34">
        <v>1809.4099999999999</v>
      </c>
      <c r="X184" s="34">
        <v>714.7700000000001</v>
      </c>
      <c r="Y184" s="34">
        <v>592.41</v>
      </c>
      <c r="Z184" s="34">
        <v>0</v>
      </c>
      <c r="AA184" s="34">
        <v>0</v>
      </c>
      <c r="AB184" s="34">
        <v>16.05</v>
      </c>
      <c r="AC184" s="34">
        <v>496.47999999999996</v>
      </c>
      <c r="AD184" s="34">
        <v>0</v>
      </c>
      <c r="AE184" s="34">
        <v>0</v>
      </c>
    </row>
    <row r="185" spans="1:31" s="35" customFormat="1" ht="15.95" hidden="1" customHeight="1" outlineLevel="2" x14ac:dyDescent="0.2">
      <c r="A185" s="31"/>
      <c r="B185" s="32" t="s">
        <v>335</v>
      </c>
      <c r="C185" s="32" t="s">
        <v>340</v>
      </c>
      <c r="D185" s="32" t="s">
        <v>341</v>
      </c>
      <c r="E185" s="33">
        <f t="shared" si="6"/>
        <v>26618.979999999996</v>
      </c>
      <c r="F185" s="34">
        <v>63.169999999999995</v>
      </c>
      <c r="G185" s="34">
        <v>610.13</v>
      </c>
      <c r="H185" s="34">
        <v>0</v>
      </c>
      <c r="I185" s="34">
        <v>365.37</v>
      </c>
      <c r="J185" s="34">
        <v>0</v>
      </c>
      <c r="K185" s="34">
        <v>655.33999999999992</v>
      </c>
      <c r="L185" s="34">
        <v>7231.68</v>
      </c>
      <c r="M185" s="34">
        <v>0</v>
      </c>
      <c r="N185" s="34">
        <v>355.42999999999995</v>
      </c>
      <c r="O185" s="34">
        <v>283.49</v>
      </c>
      <c r="P185" s="34">
        <v>0</v>
      </c>
      <c r="Q185" s="34">
        <v>767.93000000000006</v>
      </c>
      <c r="R185" s="34">
        <v>0</v>
      </c>
      <c r="S185" s="34">
        <v>0</v>
      </c>
      <c r="T185" s="34">
        <v>219.58999999999997</v>
      </c>
      <c r="U185" s="34">
        <v>7056.87</v>
      </c>
      <c r="V185" s="34">
        <v>0</v>
      </c>
      <c r="W185" s="34">
        <v>4723.5400000000009</v>
      </c>
      <c r="X185" s="34">
        <v>567.41000000000008</v>
      </c>
      <c r="Y185" s="34">
        <v>1861.14</v>
      </c>
      <c r="Z185" s="34">
        <v>0</v>
      </c>
      <c r="AA185" s="34">
        <v>682.01</v>
      </c>
      <c r="AB185" s="34">
        <v>36.85</v>
      </c>
      <c r="AC185" s="34">
        <v>1139.03</v>
      </c>
      <c r="AD185" s="34">
        <v>0</v>
      </c>
      <c r="AE185" s="34">
        <v>0</v>
      </c>
    </row>
    <row r="186" spans="1:31" s="35" customFormat="1" ht="15.95" hidden="1" customHeight="1" outlineLevel="2" x14ac:dyDescent="0.2">
      <c r="A186" s="31"/>
      <c r="B186" s="32" t="s">
        <v>335</v>
      </c>
      <c r="C186" s="32" t="s">
        <v>342</v>
      </c>
      <c r="D186" s="32" t="s">
        <v>343</v>
      </c>
      <c r="E186" s="33">
        <f t="shared" si="6"/>
        <v>19202.110000000004</v>
      </c>
      <c r="F186" s="34">
        <v>50.72</v>
      </c>
      <c r="G186" s="34">
        <v>489.9</v>
      </c>
      <c r="H186" s="34">
        <v>0</v>
      </c>
      <c r="I186" s="34">
        <v>293.39</v>
      </c>
      <c r="J186" s="34">
        <v>0</v>
      </c>
      <c r="K186" s="34">
        <v>165.58</v>
      </c>
      <c r="L186" s="34">
        <v>5753.7</v>
      </c>
      <c r="M186" s="34">
        <v>0</v>
      </c>
      <c r="N186" s="34">
        <v>285.38000000000005</v>
      </c>
      <c r="O186" s="34">
        <v>0</v>
      </c>
      <c r="P186" s="34">
        <v>0</v>
      </c>
      <c r="Q186" s="34">
        <v>0</v>
      </c>
      <c r="R186" s="34">
        <v>0</v>
      </c>
      <c r="S186" s="34">
        <v>0</v>
      </c>
      <c r="T186" s="34">
        <v>176.32</v>
      </c>
      <c r="U186" s="34">
        <v>5667.71</v>
      </c>
      <c r="V186" s="34">
        <v>0</v>
      </c>
      <c r="W186" s="34">
        <v>3332.98</v>
      </c>
      <c r="X186" s="34">
        <v>0</v>
      </c>
      <c r="Y186" s="34">
        <v>1494.33</v>
      </c>
      <c r="Z186" s="34">
        <v>0</v>
      </c>
      <c r="AA186" s="34">
        <v>547.81999999999994</v>
      </c>
      <c r="AB186" s="34">
        <v>29.580000000000002</v>
      </c>
      <c r="AC186" s="34">
        <v>914.7</v>
      </c>
      <c r="AD186" s="34">
        <v>0</v>
      </c>
      <c r="AE186" s="34">
        <v>0</v>
      </c>
    </row>
    <row r="187" spans="1:31" s="35" customFormat="1" ht="15.95" hidden="1" customHeight="1" outlineLevel="2" x14ac:dyDescent="0.2">
      <c r="A187" s="31"/>
      <c r="B187" s="32" t="s">
        <v>335</v>
      </c>
      <c r="C187" s="32" t="s">
        <v>344</v>
      </c>
      <c r="D187" s="32" t="s">
        <v>345</v>
      </c>
      <c r="E187" s="33">
        <f t="shared" si="6"/>
        <v>5127.58</v>
      </c>
      <c r="F187" s="34">
        <v>16.57</v>
      </c>
      <c r="G187" s="34">
        <v>159.94</v>
      </c>
      <c r="H187" s="34">
        <v>0</v>
      </c>
      <c r="I187" s="34">
        <v>95.800000000000011</v>
      </c>
      <c r="J187" s="34">
        <v>0</v>
      </c>
      <c r="K187" s="34">
        <v>171.82</v>
      </c>
      <c r="L187" s="34">
        <v>633.38</v>
      </c>
      <c r="M187" s="34">
        <v>0</v>
      </c>
      <c r="N187" s="34">
        <v>93.2</v>
      </c>
      <c r="O187" s="34">
        <v>74.3</v>
      </c>
      <c r="P187" s="34">
        <v>0</v>
      </c>
      <c r="Q187" s="34">
        <v>201.29000000000002</v>
      </c>
      <c r="R187" s="34">
        <v>0</v>
      </c>
      <c r="S187" s="34">
        <v>0</v>
      </c>
      <c r="T187" s="34">
        <v>57.59</v>
      </c>
      <c r="U187" s="34">
        <v>1849.97</v>
      </c>
      <c r="V187" s="34">
        <v>0</v>
      </c>
      <c r="W187" s="34">
        <v>966.99</v>
      </c>
      <c r="X187" s="34">
        <v>150.69</v>
      </c>
      <c r="Y187" s="34">
        <v>169</v>
      </c>
      <c r="Z187" s="34">
        <v>0</v>
      </c>
      <c r="AA187" s="34">
        <v>178.8</v>
      </c>
      <c r="AB187" s="34">
        <v>9.64</v>
      </c>
      <c r="AC187" s="34">
        <v>298.60000000000002</v>
      </c>
      <c r="AD187" s="34">
        <v>0</v>
      </c>
      <c r="AE187" s="34">
        <v>0</v>
      </c>
    </row>
    <row r="188" spans="1:31" s="40" customFormat="1" ht="15.95" customHeight="1" outlineLevel="1" collapsed="1" x14ac:dyDescent="0.2">
      <c r="A188" s="1">
        <v>27</v>
      </c>
      <c r="B188" s="32" t="s">
        <v>346</v>
      </c>
      <c r="C188" s="32"/>
      <c r="D188" s="41" t="s">
        <v>347</v>
      </c>
      <c r="E188" s="33">
        <f t="shared" ref="E188:AE188" si="14">SUBTOTAL(9,E183:E187)</f>
        <v>134597.71</v>
      </c>
      <c r="F188" s="34">
        <f t="shared" si="14"/>
        <v>318.66000000000003</v>
      </c>
      <c r="G188" s="34">
        <f t="shared" si="14"/>
        <v>3077.02</v>
      </c>
      <c r="H188" s="34">
        <f t="shared" si="14"/>
        <v>0</v>
      </c>
      <c r="I188" s="34">
        <f t="shared" si="14"/>
        <v>1842.6899999999998</v>
      </c>
      <c r="J188" s="34">
        <f t="shared" si="14"/>
        <v>0</v>
      </c>
      <c r="K188" s="34">
        <f t="shared" si="14"/>
        <v>2746.03</v>
      </c>
      <c r="L188" s="34">
        <f t="shared" si="14"/>
        <v>34302.759999999995</v>
      </c>
      <c r="M188" s="34">
        <f t="shared" si="14"/>
        <v>0</v>
      </c>
      <c r="N188" s="34">
        <f t="shared" si="14"/>
        <v>1792.5600000000002</v>
      </c>
      <c r="O188" s="34">
        <f t="shared" si="14"/>
        <v>1444.8700000000001</v>
      </c>
      <c r="P188" s="34">
        <f t="shared" si="14"/>
        <v>0</v>
      </c>
      <c r="Q188" s="34">
        <f t="shared" si="14"/>
        <v>2921.45</v>
      </c>
      <c r="R188" s="34">
        <f t="shared" si="14"/>
        <v>2032.83</v>
      </c>
      <c r="S188" s="34">
        <f t="shared" si="14"/>
        <v>0</v>
      </c>
      <c r="T188" s="34">
        <f t="shared" si="14"/>
        <v>3632.7700000000004</v>
      </c>
      <c r="U188" s="34">
        <f t="shared" si="14"/>
        <v>32519.19</v>
      </c>
      <c r="V188" s="34">
        <f t="shared" si="14"/>
        <v>0</v>
      </c>
      <c r="W188" s="34">
        <f t="shared" si="14"/>
        <v>22840.080000000002</v>
      </c>
      <c r="X188" s="34">
        <f t="shared" si="14"/>
        <v>7037.47</v>
      </c>
      <c r="Y188" s="34">
        <f t="shared" si="14"/>
        <v>8847.6</v>
      </c>
      <c r="Z188" s="34">
        <f t="shared" si="14"/>
        <v>0</v>
      </c>
      <c r="AA188" s="34">
        <f t="shared" si="14"/>
        <v>3311.6400000000003</v>
      </c>
      <c r="AB188" s="34">
        <f t="shared" si="14"/>
        <v>185.73000000000002</v>
      </c>
      <c r="AC188" s="34">
        <f t="shared" si="14"/>
        <v>5744.36</v>
      </c>
      <c r="AD188" s="34">
        <f t="shared" si="14"/>
        <v>0</v>
      </c>
      <c r="AE188" s="34">
        <f t="shared" si="14"/>
        <v>0</v>
      </c>
    </row>
    <row r="189" spans="1:31" s="35" customFormat="1" ht="15.95" hidden="1" customHeight="1" outlineLevel="2" x14ac:dyDescent="0.2">
      <c r="A189" s="31"/>
      <c r="B189" s="32" t="s">
        <v>348</v>
      </c>
      <c r="C189" s="32" t="s">
        <v>336</v>
      </c>
      <c r="D189" s="32" t="s">
        <v>337</v>
      </c>
      <c r="E189" s="33">
        <f t="shared" si="6"/>
        <v>1065109.76</v>
      </c>
      <c r="F189" s="34">
        <v>4739.5499999999993</v>
      </c>
      <c r="G189" s="34">
        <v>6612.61</v>
      </c>
      <c r="H189" s="34">
        <v>0</v>
      </c>
      <c r="I189" s="34">
        <v>3959.91</v>
      </c>
      <c r="J189" s="34">
        <v>33244.030000000006</v>
      </c>
      <c r="K189" s="34">
        <v>8494.02</v>
      </c>
      <c r="L189" s="34">
        <v>109581.55000000002</v>
      </c>
      <c r="M189" s="34">
        <v>0</v>
      </c>
      <c r="N189" s="34">
        <v>104916.47000000004</v>
      </c>
      <c r="O189" s="34">
        <v>12898.369999999999</v>
      </c>
      <c r="P189" s="34">
        <v>283827.34000000003</v>
      </c>
      <c r="Q189" s="34">
        <v>9033.25</v>
      </c>
      <c r="R189" s="34">
        <v>16816.920000000002</v>
      </c>
      <c r="S189" s="34">
        <v>0</v>
      </c>
      <c r="T189" s="34">
        <v>14282.199999999999</v>
      </c>
      <c r="U189" s="34">
        <v>76500.800000000003</v>
      </c>
      <c r="V189" s="34">
        <v>0</v>
      </c>
      <c r="W189" s="34">
        <v>65823.490000000005</v>
      </c>
      <c r="X189" s="34">
        <v>28661.110000000004</v>
      </c>
      <c r="Y189" s="34">
        <v>20167.78</v>
      </c>
      <c r="Z189" s="34">
        <v>8468.2400000000016</v>
      </c>
      <c r="AA189" s="34">
        <v>11822.82</v>
      </c>
      <c r="AB189" s="34">
        <v>13261.169999999998</v>
      </c>
      <c r="AC189" s="34">
        <v>217687.07999999996</v>
      </c>
      <c r="AD189" s="34">
        <v>6007.869999999999</v>
      </c>
      <c r="AE189" s="34">
        <v>8303.18</v>
      </c>
    </row>
    <row r="190" spans="1:31" s="35" customFormat="1" ht="15.95" hidden="1" customHeight="1" outlineLevel="2" x14ac:dyDescent="0.2">
      <c r="A190" s="31"/>
      <c r="B190" s="32" t="s">
        <v>348</v>
      </c>
      <c r="C190" s="32" t="s">
        <v>338</v>
      </c>
      <c r="D190" s="32" t="s">
        <v>339</v>
      </c>
      <c r="E190" s="33">
        <f t="shared" si="6"/>
        <v>123549.36</v>
      </c>
      <c r="F190" s="34">
        <v>819.22</v>
      </c>
      <c r="G190" s="34">
        <v>1133.71</v>
      </c>
      <c r="H190" s="34">
        <v>0</v>
      </c>
      <c r="I190" s="34">
        <v>678.9</v>
      </c>
      <c r="J190" s="34">
        <v>0</v>
      </c>
      <c r="K190" s="34">
        <v>436.04</v>
      </c>
      <c r="L190" s="34">
        <v>13478.109999999999</v>
      </c>
      <c r="M190" s="34">
        <v>0</v>
      </c>
      <c r="N190" s="34">
        <v>17987.509999999995</v>
      </c>
      <c r="O190" s="34">
        <v>1200.02</v>
      </c>
      <c r="P190" s="34">
        <v>30931.919999999998</v>
      </c>
      <c r="Q190" s="34">
        <v>0</v>
      </c>
      <c r="R190" s="34">
        <v>0</v>
      </c>
      <c r="S190" s="34">
        <v>0</v>
      </c>
      <c r="T190" s="34">
        <v>0</v>
      </c>
      <c r="U190" s="34">
        <v>0</v>
      </c>
      <c r="V190" s="34">
        <v>0</v>
      </c>
      <c r="W190" s="34">
        <v>8016.2199999999993</v>
      </c>
      <c r="X190" s="34">
        <v>3860.4800000000005</v>
      </c>
      <c r="Y190" s="34">
        <v>2525.5199999999995</v>
      </c>
      <c r="Z190" s="34">
        <v>1451.8600000000001</v>
      </c>
      <c r="AA190" s="34">
        <v>0</v>
      </c>
      <c r="AB190" s="34">
        <v>2273.2299999999996</v>
      </c>
      <c r="AC190" s="34">
        <v>37333.070000000007</v>
      </c>
      <c r="AD190" s="34">
        <v>0</v>
      </c>
      <c r="AE190" s="34">
        <v>1423.5500000000004</v>
      </c>
    </row>
    <row r="191" spans="1:31" s="35" customFormat="1" ht="15.95" hidden="1" customHeight="1" outlineLevel="2" x14ac:dyDescent="0.2">
      <c r="A191" s="31"/>
      <c r="B191" s="32" t="s">
        <v>348</v>
      </c>
      <c r="C191" s="32" t="s">
        <v>340</v>
      </c>
      <c r="D191" s="32" t="s">
        <v>341</v>
      </c>
      <c r="E191" s="33">
        <f t="shared" si="6"/>
        <v>325035.62999999995</v>
      </c>
      <c r="F191" s="34">
        <v>1828.8200000000004</v>
      </c>
      <c r="G191" s="34">
        <v>2601.1</v>
      </c>
      <c r="H191" s="34">
        <v>0</v>
      </c>
      <c r="I191" s="34">
        <v>1557.6299999999999</v>
      </c>
      <c r="J191" s="34">
        <v>13074.61</v>
      </c>
      <c r="K191" s="34">
        <v>3345.7799999999997</v>
      </c>
      <c r="L191" s="34">
        <v>43106.340000000004</v>
      </c>
      <c r="M191" s="34">
        <v>0</v>
      </c>
      <c r="N191" s="34">
        <v>41269.9</v>
      </c>
      <c r="O191" s="34">
        <v>2320.54</v>
      </c>
      <c r="P191" s="34">
        <v>40692.240000000005</v>
      </c>
      <c r="Q191" s="34">
        <v>3553.37</v>
      </c>
      <c r="R191" s="34">
        <v>15.619999999999997</v>
      </c>
      <c r="S191" s="34">
        <v>0</v>
      </c>
      <c r="T191" s="34">
        <v>936.28</v>
      </c>
      <c r="U191" s="34">
        <v>30084.560000000001</v>
      </c>
      <c r="V191" s="34">
        <v>0</v>
      </c>
      <c r="W191" s="34">
        <v>25893.809999999998</v>
      </c>
      <c r="X191" s="34">
        <v>2683.3399999999997</v>
      </c>
      <c r="Y191" s="34">
        <v>7934.2099999999991</v>
      </c>
      <c r="Z191" s="34">
        <v>3331.02</v>
      </c>
      <c r="AA191" s="34">
        <v>4342.3900000000003</v>
      </c>
      <c r="AB191" s="34">
        <v>5216.2299999999996</v>
      </c>
      <c r="AC191" s="34">
        <v>85618.54</v>
      </c>
      <c r="AD191" s="34">
        <v>2363.2299999999996</v>
      </c>
      <c r="AE191" s="34">
        <v>3266.0700000000006</v>
      </c>
    </row>
    <row r="192" spans="1:31" s="35" customFormat="1" ht="15.95" hidden="1" customHeight="1" outlineLevel="2" x14ac:dyDescent="0.2">
      <c r="A192" s="31"/>
      <c r="B192" s="32" t="s">
        <v>348</v>
      </c>
      <c r="C192" s="32" t="s">
        <v>342</v>
      </c>
      <c r="D192" s="32" t="s">
        <v>343</v>
      </c>
      <c r="E192" s="33">
        <f t="shared" si="6"/>
        <v>211313.75</v>
      </c>
      <c r="F192" s="34">
        <v>1463.86</v>
      </c>
      <c r="G192" s="34">
        <v>2088.54</v>
      </c>
      <c r="H192" s="34">
        <v>0</v>
      </c>
      <c r="I192" s="34">
        <v>1250.74</v>
      </c>
      <c r="J192" s="34">
        <v>10498.2</v>
      </c>
      <c r="K192" s="34">
        <v>806.15000000000009</v>
      </c>
      <c r="L192" s="34">
        <v>32219.609999999993</v>
      </c>
      <c r="M192" s="34">
        <v>0</v>
      </c>
      <c r="N192" s="34">
        <v>33136.85</v>
      </c>
      <c r="O192" s="34">
        <v>0</v>
      </c>
      <c r="P192" s="34">
        <v>0</v>
      </c>
      <c r="Q192" s="34">
        <v>0</v>
      </c>
      <c r="R192" s="34">
        <v>15.619999999999997</v>
      </c>
      <c r="S192" s="34">
        <v>0</v>
      </c>
      <c r="T192" s="34">
        <v>751.86</v>
      </c>
      <c r="U192" s="34">
        <v>24162.28</v>
      </c>
      <c r="V192" s="34">
        <v>0</v>
      </c>
      <c r="W192" s="34">
        <v>14766.27</v>
      </c>
      <c r="X192" s="34">
        <v>204.78999999999996</v>
      </c>
      <c r="Y192" s="34">
        <v>6370.52</v>
      </c>
      <c r="Z192" s="34">
        <v>2674.6299999999997</v>
      </c>
      <c r="AA192" s="34">
        <v>3487.51</v>
      </c>
      <c r="AB192" s="34">
        <v>4187.6499999999996</v>
      </c>
      <c r="AC192" s="34">
        <v>68748.09</v>
      </c>
      <c r="AD192" s="34">
        <v>1858.0699999999997</v>
      </c>
      <c r="AE192" s="34">
        <v>2622.5099999999998</v>
      </c>
    </row>
    <row r="193" spans="1:31" s="35" customFormat="1" ht="15.95" hidden="1" customHeight="1" outlineLevel="2" x14ac:dyDescent="0.2">
      <c r="A193" s="31"/>
      <c r="B193" s="32" t="s">
        <v>348</v>
      </c>
      <c r="C193" s="32" t="s">
        <v>344</v>
      </c>
      <c r="D193" s="32" t="s">
        <v>345</v>
      </c>
      <c r="E193" s="33">
        <f t="shared" si="6"/>
        <v>75065.55</v>
      </c>
      <c r="F193" s="34">
        <v>460.48000000000008</v>
      </c>
      <c r="G193" s="34">
        <v>681.81999999999994</v>
      </c>
      <c r="H193" s="34">
        <v>0</v>
      </c>
      <c r="I193" s="34">
        <v>408.32000000000005</v>
      </c>
      <c r="J193" s="34">
        <v>3426.48</v>
      </c>
      <c r="K193" s="34">
        <v>877.34</v>
      </c>
      <c r="L193" s="34">
        <v>3708.17</v>
      </c>
      <c r="M193" s="34">
        <v>0</v>
      </c>
      <c r="N193" s="34">
        <v>10818.039999999999</v>
      </c>
      <c r="O193" s="34">
        <v>608.27</v>
      </c>
      <c r="P193" s="34">
        <v>10602.65</v>
      </c>
      <c r="Q193" s="34">
        <v>931.37</v>
      </c>
      <c r="R193" s="34">
        <v>7.8100000000000014</v>
      </c>
      <c r="S193" s="34">
        <v>0</v>
      </c>
      <c r="T193" s="34">
        <v>245.49</v>
      </c>
      <c r="U193" s="34">
        <v>7886.72</v>
      </c>
      <c r="V193" s="34">
        <v>0</v>
      </c>
      <c r="W193" s="34">
        <v>5631.55</v>
      </c>
      <c r="X193" s="34">
        <v>711.67999999999984</v>
      </c>
      <c r="Y193" s="34">
        <v>720.52</v>
      </c>
      <c r="Z193" s="34">
        <v>873.1400000000001</v>
      </c>
      <c r="AA193" s="34">
        <v>1165.4000000000001</v>
      </c>
      <c r="AB193" s="34">
        <v>1367.5600000000002</v>
      </c>
      <c r="AC193" s="34">
        <v>22457.129999999997</v>
      </c>
      <c r="AD193" s="34">
        <v>619.47</v>
      </c>
      <c r="AE193" s="34">
        <v>856.1400000000001</v>
      </c>
    </row>
    <row r="194" spans="1:31" s="40" customFormat="1" ht="15.95" customHeight="1" outlineLevel="1" collapsed="1" x14ac:dyDescent="0.2">
      <c r="A194" s="1">
        <v>28</v>
      </c>
      <c r="B194" s="32" t="s">
        <v>349</v>
      </c>
      <c r="C194" s="32"/>
      <c r="D194" s="41" t="s">
        <v>350</v>
      </c>
      <c r="E194" s="33">
        <f t="shared" ref="E194:AE194" si="15">SUBTOTAL(9,E189:E193)</f>
        <v>1800074.05</v>
      </c>
      <c r="F194" s="34">
        <f t="shared" si="15"/>
        <v>9311.93</v>
      </c>
      <c r="G194" s="34">
        <f t="shared" si="15"/>
        <v>13117.779999999999</v>
      </c>
      <c r="H194" s="34">
        <f t="shared" si="15"/>
        <v>0</v>
      </c>
      <c r="I194" s="34">
        <f t="shared" si="15"/>
        <v>7855.4999999999991</v>
      </c>
      <c r="J194" s="34">
        <f t="shared" si="15"/>
        <v>60243.320000000014</v>
      </c>
      <c r="K194" s="34">
        <f t="shared" si="15"/>
        <v>13959.33</v>
      </c>
      <c r="L194" s="34">
        <f t="shared" si="15"/>
        <v>202093.78000000003</v>
      </c>
      <c r="M194" s="34">
        <f t="shared" si="15"/>
        <v>0</v>
      </c>
      <c r="N194" s="34">
        <f t="shared" si="15"/>
        <v>208128.77000000005</v>
      </c>
      <c r="O194" s="34">
        <f t="shared" si="15"/>
        <v>17027.2</v>
      </c>
      <c r="P194" s="34">
        <f t="shared" si="15"/>
        <v>366054.15</v>
      </c>
      <c r="Q194" s="34">
        <f t="shared" si="15"/>
        <v>13517.99</v>
      </c>
      <c r="R194" s="34">
        <f t="shared" si="15"/>
        <v>16855.97</v>
      </c>
      <c r="S194" s="34">
        <f t="shared" si="15"/>
        <v>0</v>
      </c>
      <c r="T194" s="34">
        <f t="shared" si="15"/>
        <v>16215.83</v>
      </c>
      <c r="U194" s="34">
        <f t="shared" si="15"/>
        <v>138634.35999999999</v>
      </c>
      <c r="V194" s="34">
        <f t="shared" si="15"/>
        <v>0</v>
      </c>
      <c r="W194" s="34">
        <f t="shared" si="15"/>
        <v>120131.34000000001</v>
      </c>
      <c r="X194" s="34">
        <f t="shared" si="15"/>
        <v>36121.4</v>
      </c>
      <c r="Y194" s="34">
        <f t="shared" si="15"/>
        <v>37718.549999999996</v>
      </c>
      <c r="Z194" s="34">
        <f t="shared" si="15"/>
        <v>16798.890000000003</v>
      </c>
      <c r="AA194" s="34">
        <f t="shared" si="15"/>
        <v>20818.120000000003</v>
      </c>
      <c r="AB194" s="34">
        <f t="shared" si="15"/>
        <v>26305.84</v>
      </c>
      <c r="AC194" s="34">
        <f t="shared" si="15"/>
        <v>431843.90999999992</v>
      </c>
      <c r="AD194" s="34">
        <f t="shared" si="15"/>
        <v>10848.639999999998</v>
      </c>
      <c r="AE194" s="34">
        <f t="shared" si="15"/>
        <v>16471.450000000004</v>
      </c>
    </row>
    <row r="195" spans="1:31" s="40" customFormat="1" ht="15.95" customHeight="1" outlineLevel="1" x14ac:dyDescent="0.2">
      <c r="A195" s="1">
        <v>29</v>
      </c>
      <c r="B195" s="32"/>
      <c r="C195" s="32"/>
      <c r="D195" s="41" t="s">
        <v>351</v>
      </c>
      <c r="E195" s="38">
        <f t="shared" si="6"/>
        <v>0</v>
      </c>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row>
    <row r="196" spans="1:31" s="35" customFormat="1" ht="15.95" hidden="1" customHeight="1" outlineLevel="2" x14ac:dyDescent="0.2">
      <c r="A196" s="31"/>
      <c r="B196" s="32" t="s">
        <v>352</v>
      </c>
      <c r="C196" s="32" t="s">
        <v>353</v>
      </c>
      <c r="D196" s="32" t="s">
        <v>354</v>
      </c>
      <c r="E196" s="33">
        <f t="shared" si="6"/>
        <v>20246479.419999998</v>
      </c>
      <c r="F196" s="34">
        <v>37313.380000000005</v>
      </c>
      <c r="G196" s="34">
        <v>360263.91</v>
      </c>
      <c r="H196" s="34">
        <v>0</v>
      </c>
      <c r="I196" s="34">
        <v>215742.01999999996</v>
      </c>
      <c r="J196" s="34">
        <v>756121.80999999994</v>
      </c>
      <c r="K196" s="34">
        <v>386427.62</v>
      </c>
      <c r="L196" s="34">
        <v>4466804.55</v>
      </c>
      <c r="M196" s="34">
        <v>0</v>
      </c>
      <c r="N196" s="34">
        <v>209884.05</v>
      </c>
      <c r="O196" s="34">
        <v>240028.90000000002</v>
      </c>
      <c r="P196" s="34">
        <v>0</v>
      </c>
      <c r="Q196" s="34">
        <v>453427.51</v>
      </c>
      <c r="R196" s="34">
        <v>719340.13000000012</v>
      </c>
      <c r="S196" s="34">
        <v>0</v>
      </c>
      <c r="T196" s="34">
        <v>738425.59999999986</v>
      </c>
      <c r="U196" s="34">
        <v>4167568.3</v>
      </c>
      <c r="V196" s="34">
        <v>0</v>
      </c>
      <c r="W196" s="34">
        <v>3328977.86</v>
      </c>
      <c r="X196" s="34">
        <v>1371272.06</v>
      </c>
      <c r="Y196" s="34">
        <v>1098768.67</v>
      </c>
      <c r="Z196" s="34">
        <v>111101.82</v>
      </c>
      <c r="AA196" s="34">
        <v>677242.29</v>
      </c>
      <c r="AB196" s="34">
        <v>235234.18</v>
      </c>
      <c r="AC196" s="34">
        <v>672534.76000000013</v>
      </c>
      <c r="AD196" s="34">
        <v>0</v>
      </c>
      <c r="AE196" s="34">
        <v>0</v>
      </c>
    </row>
    <row r="197" spans="1:31" s="35" customFormat="1" ht="15.95" hidden="1" customHeight="1" outlineLevel="2" x14ac:dyDescent="0.2">
      <c r="A197" s="31"/>
      <c r="B197" s="32" t="s">
        <v>352</v>
      </c>
      <c r="C197" s="32" t="s">
        <v>336</v>
      </c>
      <c r="D197" s="32" t="s">
        <v>337</v>
      </c>
      <c r="E197" s="33">
        <f t="shared" si="6"/>
        <v>0</v>
      </c>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row>
    <row r="198" spans="1:31" s="35" customFormat="1" ht="15.95" hidden="1" customHeight="1" outlineLevel="2" x14ac:dyDescent="0.2">
      <c r="A198" s="31"/>
      <c r="B198" s="32" t="s">
        <v>352</v>
      </c>
      <c r="C198" s="32" t="s">
        <v>338</v>
      </c>
      <c r="D198" s="32" t="s">
        <v>339</v>
      </c>
      <c r="E198" s="33">
        <f t="shared" si="6"/>
        <v>0</v>
      </c>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row>
    <row r="199" spans="1:31" s="35" customFormat="1" ht="15.95" hidden="1" customHeight="1" outlineLevel="2" x14ac:dyDescent="0.2">
      <c r="A199" s="31"/>
      <c r="B199" s="32" t="s">
        <v>352</v>
      </c>
      <c r="C199" s="32" t="s">
        <v>340</v>
      </c>
      <c r="D199" s="32" t="s">
        <v>341</v>
      </c>
      <c r="E199" s="33">
        <f t="shared" si="6"/>
        <v>0</v>
      </c>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row>
    <row r="200" spans="1:31" s="35" customFormat="1" ht="15.95" hidden="1" customHeight="1" outlineLevel="2" x14ac:dyDescent="0.2">
      <c r="A200" s="31"/>
      <c r="B200" s="32" t="s">
        <v>352</v>
      </c>
      <c r="C200" s="32" t="s">
        <v>342</v>
      </c>
      <c r="D200" s="32" t="s">
        <v>343</v>
      </c>
      <c r="E200" s="33">
        <f t="shared" si="6"/>
        <v>0</v>
      </c>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row>
    <row r="201" spans="1:31" s="35" customFormat="1" ht="15.95" hidden="1" customHeight="1" outlineLevel="2" x14ac:dyDescent="0.2">
      <c r="A201" s="31"/>
      <c r="B201" s="32" t="s">
        <v>352</v>
      </c>
      <c r="C201" s="32" t="s">
        <v>344</v>
      </c>
      <c r="D201" s="32" t="s">
        <v>345</v>
      </c>
      <c r="E201" s="33">
        <f t="shared" si="6"/>
        <v>0</v>
      </c>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row>
    <row r="202" spans="1:31" s="35" customFormat="1" ht="15.95" hidden="1" customHeight="1" outlineLevel="2" x14ac:dyDescent="0.2">
      <c r="A202" s="31"/>
      <c r="B202" s="32" t="s">
        <v>352</v>
      </c>
      <c r="C202" s="32" t="s">
        <v>319</v>
      </c>
      <c r="D202" s="32" t="s">
        <v>320</v>
      </c>
      <c r="E202" s="33">
        <f t="shared" si="6"/>
        <v>0</v>
      </c>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row>
    <row r="203" spans="1:31" s="35" customFormat="1" ht="15.95" hidden="1" customHeight="1" outlineLevel="2" x14ac:dyDescent="0.2">
      <c r="A203" s="31"/>
      <c r="B203" s="32" t="s">
        <v>352</v>
      </c>
      <c r="C203" s="32" t="s">
        <v>321</v>
      </c>
      <c r="D203" s="32" t="s">
        <v>322</v>
      </c>
      <c r="E203" s="33">
        <f t="shared" si="6"/>
        <v>0</v>
      </c>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row>
    <row r="204" spans="1:31" s="35" customFormat="1" ht="15.95" hidden="1" customHeight="1" outlineLevel="2" x14ac:dyDescent="0.2">
      <c r="A204" s="31"/>
      <c r="B204" s="32" t="s">
        <v>352</v>
      </c>
      <c r="C204" s="32" t="s">
        <v>323</v>
      </c>
      <c r="D204" s="32" t="s">
        <v>324</v>
      </c>
      <c r="E204" s="33">
        <f t="shared" si="6"/>
        <v>0</v>
      </c>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row>
    <row r="205" spans="1:31" s="35" customFormat="1" ht="15.95" hidden="1" customHeight="1" outlineLevel="2" x14ac:dyDescent="0.2">
      <c r="A205" s="31"/>
      <c r="B205" s="32" t="s">
        <v>352</v>
      </c>
      <c r="C205" s="32" t="s">
        <v>325</v>
      </c>
      <c r="D205" s="32" t="s">
        <v>326</v>
      </c>
      <c r="E205" s="33">
        <f t="shared" si="6"/>
        <v>0</v>
      </c>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row>
    <row r="206" spans="1:31" s="35" customFormat="1" ht="15.95" hidden="1" customHeight="1" outlineLevel="2" x14ac:dyDescent="0.2">
      <c r="A206" s="31"/>
      <c r="B206" s="32" t="s">
        <v>352</v>
      </c>
      <c r="C206" s="32" t="s">
        <v>327</v>
      </c>
      <c r="D206" s="32" t="s">
        <v>328</v>
      </c>
      <c r="E206" s="33">
        <f t="shared" si="6"/>
        <v>0</v>
      </c>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row>
    <row r="207" spans="1:31" s="35" customFormat="1" ht="15.95" hidden="1" customHeight="1" outlineLevel="2" x14ac:dyDescent="0.2">
      <c r="A207" s="31"/>
      <c r="B207" s="32" t="s">
        <v>352</v>
      </c>
      <c r="C207" s="32" t="s">
        <v>260</v>
      </c>
      <c r="D207" s="32" t="s">
        <v>261</v>
      </c>
      <c r="E207" s="33">
        <f t="shared" si="6"/>
        <v>0</v>
      </c>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row>
    <row r="208" spans="1:31" s="35" customFormat="1" ht="15.95" hidden="1" customHeight="1" outlineLevel="2" x14ac:dyDescent="0.2">
      <c r="A208" s="31"/>
      <c r="B208" s="32" t="s">
        <v>352</v>
      </c>
      <c r="C208" s="32" t="s">
        <v>262</v>
      </c>
      <c r="D208" s="32" t="s">
        <v>263</v>
      </c>
      <c r="E208" s="33">
        <f t="shared" si="6"/>
        <v>0</v>
      </c>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row>
    <row r="209" spans="1:31" s="35" customFormat="1" ht="15.95" hidden="1" customHeight="1" outlineLevel="2" x14ac:dyDescent="0.2">
      <c r="A209" s="31"/>
      <c r="B209" s="32" t="s">
        <v>352</v>
      </c>
      <c r="C209" s="32" t="s">
        <v>264</v>
      </c>
      <c r="D209" s="32" t="s">
        <v>265</v>
      </c>
      <c r="E209" s="33">
        <f t="shared" si="6"/>
        <v>0</v>
      </c>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row>
    <row r="210" spans="1:31" s="35" customFormat="1" ht="15.95" hidden="1" customHeight="1" outlineLevel="2" x14ac:dyDescent="0.2">
      <c r="A210" s="31"/>
      <c r="B210" s="32" t="s">
        <v>352</v>
      </c>
      <c r="C210" s="32" t="s">
        <v>266</v>
      </c>
      <c r="D210" s="32" t="s">
        <v>267</v>
      </c>
      <c r="E210" s="33">
        <f t="shared" si="6"/>
        <v>0</v>
      </c>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row>
    <row r="211" spans="1:31" s="35" customFormat="1" ht="15.95" hidden="1" customHeight="1" outlineLevel="2" x14ac:dyDescent="0.2">
      <c r="A211" s="31"/>
      <c r="B211" s="32" t="s">
        <v>352</v>
      </c>
      <c r="C211" s="32" t="s">
        <v>268</v>
      </c>
      <c r="D211" s="32" t="s">
        <v>269</v>
      </c>
      <c r="E211" s="33">
        <f t="shared" si="6"/>
        <v>0</v>
      </c>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row>
    <row r="212" spans="1:31" s="35" customFormat="1" ht="15.95" hidden="1" customHeight="1" outlineLevel="2" x14ac:dyDescent="0.2">
      <c r="A212" s="31"/>
      <c r="B212" s="32" t="s">
        <v>352</v>
      </c>
      <c r="C212" s="32" t="s">
        <v>270</v>
      </c>
      <c r="D212" s="32" t="s">
        <v>271</v>
      </c>
      <c r="E212" s="33">
        <f t="shared" si="6"/>
        <v>0</v>
      </c>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row>
    <row r="213" spans="1:31" s="35" customFormat="1" ht="15.95" hidden="1" customHeight="1" outlineLevel="2" x14ac:dyDescent="0.2">
      <c r="A213" s="31"/>
      <c r="B213" s="32" t="s">
        <v>352</v>
      </c>
      <c r="C213" s="32" t="s">
        <v>272</v>
      </c>
      <c r="D213" s="32" t="s">
        <v>273</v>
      </c>
      <c r="E213" s="33">
        <f t="shared" si="6"/>
        <v>0</v>
      </c>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row>
    <row r="214" spans="1:31" s="35" customFormat="1" ht="15.95" hidden="1" customHeight="1" outlineLevel="2" x14ac:dyDescent="0.2">
      <c r="A214" s="31"/>
      <c r="B214" s="32" t="s">
        <v>352</v>
      </c>
      <c r="C214" s="32" t="s">
        <v>274</v>
      </c>
      <c r="D214" s="32" t="s">
        <v>275</v>
      </c>
      <c r="E214" s="33">
        <f t="shared" si="6"/>
        <v>0</v>
      </c>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row>
    <row r="215" spans="1:31" s="35" customFormat="1" ht="15.95" hidden="1" customHeight="1" outlineLevel="2" x14ac:dyDescent="0.2">
      <c r="A215" s="31"/>
      <c r="B215" s="32" t="s">
        <v>352</v>
      </c>
      <c r="C215" s="32" t="s">
        <v>276</v>
      </c>
      <c r="D215" s="32" t="s">
        <v>277</v>
      </c>
      <c r="E215" s="33">
        <f t="shared" si="6"/>
        <v>0</v>
      </c>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row>
    <row r="216" spans="1:31" s="35" customFormat="1" ht="15.95" hidden="1" customHeight="1" outlineLevel="2" x14ac:dyDescent="0.2">
      <c r="A216" s="31"/>
      <c r="B216" s="32" t="s">
        <v>352</v>
      </c>
      <c r="C216" s="32" t="s">
        <v>278</v>
      </c>
      <c r="D216" s="32" t="s">
        <v>279</v>
      </c>
      <c r="E216" s="33">
        <f t="shared" si="6"/>
        <v>0</v>
      </c>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row>
    <row r="217" spans="1:31" s="35" customFormat="1" ht="15.95" hidden="1" customHeight="1" outlineLevel="2" x14ac:dyDescent="0.2">
      <c r="A217" s="31"/>
      <c r="B217" s="32" t="s">
        <v>352</v>
      </c>
      <c r="C217" s="32" t="s">
        <v>280</v>
      </c>
      <c r="D217" s="32" t="s">
        <v>281</v>
      </c>
      <c r="E217" s="33">
        <f t="shared" si="6"/>
        <v>0</v>
      </c>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row>
    <row r="218" spans="1:31" s="35" customFormat="1" ht="15.95" hidden="1" customHeight="1" outlineLevel="2" x14ac:dyDescent="0.2">
      <c r="A218" s="31"/>
      <c r="B218" s="32" t="s">
        <v>352</v>
      </c>
      <c r="C218" s="32" t="s">
        <v>282</v>
      </c>
      <c r="D218" s="32" t="s">
        <v>283</v>
      </c>
      <c r="E218" s="33">
        <f t="shared" si="6"/>
        <v>0</v>
      </c>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row>
    <row r="219" spans="1:31" s="35" customFormat="1" ht="15.95" hidden="1" customHeight="1" outlineLevel="2" x14ac:dyDescent="0.2">
      <c r="A219" s="31"/>
      <c r="B219" s="32" t="s">
        <v>352</v>
      </c>
      <c r="C219" s="32" t="s">
        <v>284</v>
      </c>
      <c r="D219" s="32" t="s">
        <v>285</v>
      </c>
      <c r="E219" s="33">
        <f t="shared" si="6"/>
        <v>0</v>
      </c>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row>
    <row r="220" spans="1:31" s="35" customFormat="1" ht="15.95" hidden="1" customHeight="1" outlineLevel="2" x14ac:dyDescent="0.2">
      <c r="A220" s="31"/>
      <c r="B220" s="32" t="s">
        <v>352</v>
      </c>
      <c r="C220" s="32" t="s">
        <v>286</v>
      </c>
      <c r="D220" s="32" t="s">
        <v>287</v>
      </c>
      <c r="E220" s="33">
        <f t="shared" si="6"/>
        <v>0</v>
      </c>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row>
    <row r="221" spans="1:31" s="35" customFormat="1" ht="15.95" hidden="1" customHeight="1" outlineLevel="2" x14ac:dyDescent="0.2">
      <c r="A221" s="31"/>
      <c r="B221" s="32" t="s">
        <v>352</v>
      </c>
      <c r="C221" s="32" t="s">
        <v>288</v>
      </c>
      <c r="D221" s="32" t="s">
        <v>289</v>
      </c>
      <c r="E221" s="33">
        <f t="shared" si="6"/>
        <v>0</v>
      </c>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row>
    <row r="222" spans="1:31" s="35" customFormat="1" ht="15.95" hidden="1" customHeight="1" outlineLevel="2" x14ac:dyDescent="0.2">
      <c r="A222" s="31"/>
      <c r="B222" s="32" t="s">
        <v>352</v>
      </c>
      <c r="C222" s="32" t="s">
        <v>290</v>
      </c>
      <c r="D222" s="32" t="s">
        <v>291</v>
      </c>
      <c r="E222" s="33">
        <f t="shared" si="6"/>
        <v>0</v>
      </c>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row>
    <row r="223" spans="1:31" s="35" customFormat="1" ht="15.95" hidden="1" customHeight="1" outlineLevel="2" x14ac:dyDescent="0.2">
      <c r="A223" s="31"/>
      <c r="B223" s="32" t="s">
        <v>352</v>
      </c>
      <c r="C223" s="32" t="s">
        <v>292</v>
      </c>
      <c r="D223" s="32" t="s">
        <v>293</v>
      </c>
      <c r="E223" s="33">
        <f t="shared" si="6"/>
        <v>0</v>
      </c>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row>
    <row r="224" spans="1:31" s="35" customFormat="1" ht="15.95" hidden="1" customHeight="1" outlineLevel="2" x14ac:dyDescent="0.2">
      <c r="A224" s="31"/>
      <c r="B224" s="32" t="s">
        <v>352</v>
      </c>
      <c r="C224" s="32" t="s">
        <v>294</v>
      </c>
      <c r="D224" s="32" t="s">
        <v>295</v>
      </c>
      <c r="E224" s="33">
        <f t="shared" si="6"/>
        <v>0</v>
      </c>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row>
    <row r="225" spans="1:31" s="35" customFormat="1" ht="15.95" hidden="1" customHeight="1" outlineLevel="2" x14ac:dyDescent="0.2">
      <c r="A225" s="31"/>
      <c r="B225" s="32" t="s">
        <v>352</v>
      </c>
      <c r="C225" s="32" t="s">
        <v>296</v>
      </c>
      <c r="D225" s="32" t="s">
        <v>297</v>
      </c>
      <c r="E225" s="33">
        <f t="shared" si="6"/>
        <v>0</v>
      </c>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row>
    <row r="226" spans="1:31" s="35" customFormat="1" ht="15.95" hidden="1" customHeight="1" outlineLevel="2" x14ac:dyDescent="0.2">
      <c r="A226" s="31"/>
      <c r="B226" s="32" t="s">
        <v>352</v>
      </c>
      <c r="C226" s="32" t="s">
        <v>298</v>
      </c>
      <c r="D226" s="32" t="s">
        <v>299</v>
      </c>
      <c r="E226" s="33">
        <f t="shared" si="6"/>
        <v>0</v>
      </c>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row>
    <row r="227" spans="1:31" s="35" customFormat="1" ht="15.95" hidden="1" customHeight="1" outlineLevel="2" x14ac:dyDescent="0.2">
      <c r="A227" s="31"/>
      <c r="B227" s="32" t="s">
        <v>352</v>
      </c>
      <c r="C227" s="32" t="s">
        <v>300</v>
      </c>
      <c r="D227" s="32" t="s">
        <v>301</v>
      </c>
      <c r="E227" s="33">
        <f t="shared" si="6"/>
        <v>0</v>
      </c>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row>
    <row r="228" spans="1:31" s="35" customFormat="1" ht="15.95" hidden="1" customHeight="1" outlineLevel="2" x14ac:dyDescent="0.2">
      <c r="A228" s="31"/>
      <c r="B228" s="32" t="s">
        <v>352</v>
      </c>
      <c r="C228" s="32" t="s">
        <v>302</v>
      </c>
      <c r="D228" s="32" t="s">
        <v>303</v>
      </c>
      <c r="E228" s="33">
        <f t="shared" si="6"/>
        <v>0</v>
      </c>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row>
    <row r="229" spans="1:31" s="35" customFormat="1" ht="15.95" hidden="1" customHeight="1" outlineLevel="2" x14ac:dyDescent="0.2">
      <c r="A229" s="31"/>
      <c r="B229" s="32" t="s">
        <v>352</v>
      </c>
      <c r="C229" s="32" t="s">
        <v>304</v>
      </c>
      <c r="D229" s="32" t="s">
        <v>305</v>
      </c>
      <c r="E229" s="33">
        <f t="shared" si="6"/>
        <v>0</v>
      </c>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row>
    <row r="230" spans="1:31" s="35" customFormat="1" ht="15.95" hidden="1" customHeight="1" outlineLevel="2" x14ac:dyDescent="0.2">
      <c r="A230" s="31"/>
      <c r="B230" s="32" t="s">
        <v>352</v>
      </c>
      <c r="C230" s="32" t="s">
        <v>306</v>
      </c>
      <c r="D230" s="32" t="s">
        <v>307</v>
      </c>
      <c r="E230" s="33">
        <f t="shared" si="6"/>
        <v>0</v>
      </c>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row>
    <row r="231" spans="1:31" s="35" customFormat="1" ht="15.95" hidden="1" customHeight="1" outlineLevel="2" x14ac:dyDescent="0.2">
      <c r="A231" s="31"/>
      <c r="B231" s="32" t="s">
        <v>352</v>
      </c>
      <c r="C231" s="32" t="s">
        <v>308</v>
      </c>
      <c r="D231" s="32" t="s">
        <v>309</v>
      </c>
      <c r="E231" s="33">
        <f t="shared" si="6"/>
        <v>0</v>
      </c>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row>
    <row r="232" spans="1:31" s="35" customFormat="1" ht="15.95" hidden="1" customHeight="1" outlineLevel="2" x14ac:dyDescent="0.2">
      <c r="A232" s="31"/>
      <c r="B232" s="32" t="s">
        <v>352</v>
      </c>
      <c r="C232" s="32" t="s">
        <v>310</v>
      </c>
      <c r="D232" s="32" t="s">
        <v>311</v>
      </c>
      <c r="E232" s="33">
        <f t="shared" si="6"/>
        <v>0</v>
      </c>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row>
    <row r="233" spans="1:31" s="40" customFormat="1" ht="15.95" customHeight="1" outlineLevel="1" collapsed="1" x14ac:dyDescent="0.2">
      <c r="A233" s="1">
        <v>30</v>
      </c>
      <c r="B233" s="32" t="s">
        <v>355</v>
      </c>
      <c r="C233" s="32"/>
      <c r="D233" s="41" t="s">
        <v>356</v>
      </c>
      <c r="E233" s="33">
        <f t="shared" ref="E233:AE233" si="16">SUBTOTAL(9,E196:E232)</f>
        <v>20246479.419999998</v>
      </c>
      <c r="F233" s="34">
        <f t="shared" si="16"/>
        <v>37313.380000000005</v>
      </c>
      <c r="G233" s="34">
        <f t="shared" si="16"/>
        <v>360263.91</v>
      </c>
      <c r="H233" s="34">
        <f t="shared" si="16"/>
        <v>0</v>
      </c>
      <c r="I233" s="34">
        <f t="shared" si="16"/>
        <v>215742.01999999996</v>
      </c>
      <c r="J233" s="34">
        <f t="shared" si="16"/>
        <v>756121.80999999994</v>
      </c>
      <c r="K233" s="34">
        <f t="shared" si="16"/>
        <v>386427.62</v>
      </c>
      <c r="L233" s="34">
        <f t="shared" si="16"/>
        <v>4466804.55</v>
      </c>
      <c r="M233" s="34">
        <f t="shared" si="16"/>
        <v>0</v>
      </c>
      <c r="N233" s="34">
        <f t="shared" si="16"/>
        <v>209884.05</v>
      </c>
      <c r="O233" s="34">
        <f t="shared" si="16"/>
        <v>240028.90000000002</v>
      </c>
      <c r="P233" s="34">
        <f t="shared" si="16"/>
        <v>0</v>
      </c>
      <c r="Q233" s="34">
        <f t="shared" si="16"/>
        <v>453427.51</v>
      </c>
      <c r="R233" s="34">
        <f t="shared" si="16"/>
        <v>719340.13000000012</v>
      </c>
      <c r="S233" s="34">
        <f t="shared" si="16"/>
        <v>0</v>
      </c>
      <c r="T233" s="34">
        <f t="shared" si="16"/>
        <v>738425.59999999986</v>
      </c>
      <c r="U233" s="34">
        <f t="shared" si="16"/>
        <v>4167568.3</v>
      </c>
      <c r="V233" s="34">
        <f t="shared" si="16"/>
        <v>0</v>
      </c>
      <c r="W233" s="34">
        <f t="shared" si="16"/>
        <v>3328977.86</v>
      </c>
      <c r="X233" s="34">
        <f t="shared" si="16"/>
        <v>1371272.06</v>
      </c>
      <c r="Y233" s="34">
        <f t="shared" si="16"/>
        <v>1098768.67</v>
      </c>
      <c r="Z233" s="34">
        <f t="shared" si="16"/>
        <v>111101.82</v>
      </c>
      <c r="AA233" s="34">
        <f t="shared" si="16"/>
        <v>677242.29</v>
      </c>
      <c r="AB233" s="34">
        <f t="shared" si="16"/>
        <v>235234.18</v>
      </c>
      <c r="AC233" s="34">
        <f t="shared" si="16"/>
        <v>672534.76000000013</v>
      </c>
      <c r="AD233" s="34">
        <f t="shared" si="16"/>
        <v>0</v>
      </c>
      <c r="AE233" s="34">
        <f t="shared" si="16"/>
        <v>0</v>
      </c>
    </row>
    <row r="234" spans="1:31" s="35" customFormat="1" ht="15.95" customHeight="1" outlineLevel="1" x14ac:dyDescent="0.2">
      <c r="A234" s="1">
        <v>31</v>
      </c>
      <c r="B234" s="37"/>
      <c r="C234" s="32"/>
      <c r="D234" s="41" t="s">
        <v>68</v>
      </c>
      <c r="E234" s="33">
        <f t="shared" si="6"/>
        <v>0</v>
      </c>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row>
    <row r="235" spans="1:31" s="40" customFormat="1" ht="15.95" customHeight="1" x14ac:dyDescent="0.2">
      <c r="A235" s="1">
        <v>32</v>
      </c>
      <c r="B235" s="40" t="s">
        <v>357</v>
      </c>
      <c r="D235" s="80" t="s">
        <v>418</v>
      </c>
      <c r="E235" s="79">
        <f t="shared" ref="E235" si="17">SUBTOTAL(9,E27:E232)</f>
        <v>213937663.31052065</v>
      </c>
      <c r="F235" s="79">
        <f>SUBTOTAL(9,F27:F234)</f>
        <v>3385043.4299999992</v>
      </c>
      <c r="G235" s="79">
        <f t="shared" ref="G235:AE235" si="18">SUBTOTAL(9,G27:G234)</f>
        <v>1561770.6899999997</v>
      </c>
      <c r="H235" s="79">
        <f t="shared" si="18"/>
        <v>0</v>
      </c>
      <c r="I235" s="79">
        <f t="shared" si="18"/>
        <v>2644398.27</v>
      </c>
      <c r="J235" s="79">
        <f t="shared" si="18"/>
        <v>6261892.4830245953</v>
      </c>
      <c r="K235" s="79">
        <f t="shared" si="18"/>
        <v>3593592.7474959386</v>
      </c>
      <c r="L235" s="79">
        <f t="shared" si="18"/>
        <v>44530588.890000008</v>
      </c>
      <c r="M235" s="79">
        <f t="shared" si="18"/>
        <v>0</v>
      </c>
      <c r="N235" s="79">
        <f t="shared" si="18"/>
        <v>15889903.68</v>
      </c>
      <c r="O235" s="79">
        <f t="shared" si="18"/>
        <v>3868714.8500000006</v>
      </c>
      <c r="P235" s="79">
        <f t="shared" si="18"/>
        <v>25504871.559999999</v>
      </c>
      <c r="Q235" s="79">
        <f t="shared" si="18"/>
        <v>2863541.0700000003</v>
      </c>
      <c r="R235" s="79">
        <f t="shared" si="18"/>
        <v>4710426.370000001</v>
      </c>
      <c r="S235" s="79">
        <f t="shared" si="18"/>
        <v>0</v>
      </c>
      <c r="T235" s="79">
        <f t="shared" si="18"/>
        <v>7247447.1600000001</v>
      </c>
      <c r="U235" s="79">
        <f t="shared" si="18"/>
        <v>32942918.029999997</v>
      </c>
      <c r="V235" s="79">
        <f t="shared" si="18"/>
        <v>0</v>
      </c>
      <c r="W235" s="79">
        <f t="shared" si="18"/>
        <v>17387832.43</v>
      </c>
      <c r="X235" s="79">
        <f t="shared" si="18"/>
        <v>7938449.2799999993</v>
      </c>
      <c r="Y235" s="79">
        <f t="shared" si="18"/>
        <v>4759634.66</v>
      </c>
      <c r="Z235" s="79">
        <f t="shared" si="18"/>
        <v>567880.71</v>
      </c>
      <c r="AA235" s="79">
        <f t="shared" si="18"/>
        <v>3688152.6399999987</v>
      </c>
      <c r="AB235" s="79">
        <f t="shared" si="18"/>
        <v>2645683.4500000002</v>
      </c>
      <c r="AC235" s="79">
        <f t="shared" si="18"/>
        <v>20000496.740000006</v>
      </c>
      <c r="AD235" s="79">
        <f t="shared" si="18"/>
        <v>907085.06999999983</v>
      </c>
      <c r="AE235" s="79">
        <f t="shared" si="18"/>
        <v>1037339.1000000001</v>
      </c>
    </row>
    <row r="236" spans="1:31" s="35" customFormat="1" ht="15.95" customHeight="1" thickBot="1" x14ac:dyDescent="0.25">
      <c r="A236" s="1">
        <v>33</v>
      </c>
      <c r="B236" s="32"/>
      <c r="C236" s="32"/>
      <c r="D236" s="43" t="s">
        <v>358</v>
      </c>
      <c r="E236" s="44">
        <f t="shared" si="6"/>
        <v>225647696.48052055</v>
      </c>
      <c r="F236" s="44">
        <f>F24+F235</f>
        <v>3547690.7399999993</v>
      </c>
      <c r="G236" s="44">
        <f t="shared" ref="G236:AE236" si="19">G24+G235</f>
        <v>1664267.4699999997</v>
      </c>
      <c r="H236" s="44">
        <f t="shared" si="19"/>
        <v>85122.7</v>
      </c>
      <c r="I236" s="44">
        <f t="shared" si="19"/>
        <v>2747650.98</v>
      </c>
      <c r="J236" s="44">
        <f t="shared" si="19"/>
        <v>6619922.6130245952</v>
      </c>
      <c r="K236" s="44">
        <f t="shared" si="19"/>
        <v>3785765.8474959387</v>
      </c>
      <c r="L236" s="44">
        <f t="shared" si="19"/>
        <v>46820721.540000007</v>
      </c>
      <c r="M236" s="44">
        <f t="shared" si="19"/>
        <v>0</v>
      </c>
      <c r="N236" s="44">
        <f t="shared" si="19"/>
        <v>16447866.619999999</v>
      </c>
      <c r="O236" s="44">
        <f t="shared" si="19"/>
        <v>4047207.7200000007</v>
      </c>
      <c r="P236" s="44">
        <f t="shared" si="19"/>
        <v>26600115.039999999</v>
      </c>
      <c r="Q236" s="44">
        <f t="shared" si="19"/>
        <v>3036028.18</v>
      </c>
      <c r="R236" s="44">
        <f t="shared" si="19"/>
        <v>4972611.370000001</v>
      </c>
      <c r="S236" s="44">
        <f t="shared" si="19"/>
        <v>17857.43</v>
      </c>
      <c r="T236" s="44">
        <f t="shared" si="19"/>
        <v>8332758.0499999998</v>
      </c>
      <c r="U236" s="44">
        <f t="shared" si="19"/>
        <v>34593099.169999994</v>
      </c>
      <c r="V236" s="44">
        <f t="shared" si="19"/>
        <v>130585.22</v>
      </c>
      <c r="W236" s="44">
        <f t="shared" si="19"/>
        <v>18330218.98</v>
      </c>
      <c r="X236" s="44">
        <f t="shared" si="19"/>
        <v>8485991.5599999987</v>
      </c>
      <c r="Y236" s="44">
        <f t="shared" si="19"/>
        <v>5029078.76</v>
      </c>
      <c r="Z236" s="44">
        <f t="shared" si="19"/>
        <v>617902.86</v>
      </c>
      <c r="AA236" s="44">
        <f t="shared" si="19"/>
        <v>3925499.2899999986</v>
      </c>
      <c r="AB236" s="44">
        <f t="shared" si="19"/>
        <v>2764340.83</v>
      </c>
      <c r="AC236" s="44">
        <f t="shared" si="19"/>
        <v>20999405.260000005</v>
      </c>
      <c r="AD236" s="44">
        <f t="shared" si="19"/>
        <v>957131.87999999989</v>
      </c>
      <c r="AE236" s="44">
        <f t="shared" si="19"/>
        <v>1088856.3700000001</v>
      </c>
    </row>
    <row r="237" spans="1:31" s="35" customFormat="1" ht="15.75" customHeight="1" thickTop="1" x14ac:dyDescent="0.2">
      <c r="A237" s="1">
        <v>34</v>
      </c>
      <c r="B237" s="32"/>
      <c r="C237" s="32"/>
      <c r="D237" s="45" t="s">
        <v>359</v>
      </c>
      <c r="E237" s="46">
        <f t="shared" si="6"/>
        <v>414228713.41947937</v>
      </c>
      <c r="F237" s="46">
        <f t="shared" ref="F237:AE237" si="20">F17-F236</f>
        <v>5775408.9700000091</v>
      </c>
      <c r="G237" s="46">
        <f t="shared" si="20"/>
        <v>3796431.9699999997</v>
      </c>
      <c r="H237" s="46">
        <f t="shared" si="20"/>
        <v>4798425.97</v>
      </c>
      <c r="I237" s="46">
        <f t="shared" si="20"/>
        <v>2645849.86</v>
      </c>
      <c r="J237" s="46">
        <f t="shared" si="20"/>
        <v>15406673.616975408</v>
      </c>
      <c r="K237" s="46">
        <f t="shared" si="20"/>
        <v>6959969.2225040579</v>
      </c>
      <c r="L237" s="46">
        <f t="shared" si="20"/>
        <v>73906649.049999967</v>
      </c>
      <c r="M237" s="46">
        <f t="shared" si="20"/>
        <v>0</v>
      </c>
      <c r="N237" s="46">
        <f t="shared" si="20"/>
        <v>13842084.030000007</v>
      </c>
      <c r="O237" s="46">
        <f t="shared" si="20"/>
        <v>6368878.9299999997</v>
      </c>
      <c r="P237" s="46">
        <f t="shared" si="20"/>
        <v>36463671.139999993</v>
      </c>
      <c r="Q237" s="46">
        <f t="shared" si="20"/>
        <v>6080599.5499999989</v>
      </c>
      <c r="R237" s="46">
        <f t="shared" si="20"/>
        <v>7858316.4299999997</v>
      </c>
      <c r="S237" s="46">
        <f t="shared" si="20"/>
        <v>590072.81999999995</v>
      </c>
      <c r="T237" s="46">
        <f t="shared" si="20"/>
        <v>45432233.350000009</v>
      </c>
      <c r="U237" s="46">
        <f t="shared" si="20"/>
        <v>47689477.299999975</v>
      </c>
      <c r="V237" s="46">
        <f t="shared" si="20"/>
        <v>6748257.4400000004</v>
      </c>
      <c r="W237" s="46">
        <f t="shared" si="20"/>
        <v>38735144.089999989</v>
      </c>
      <c r="X237" s="46">
        <f t="shared" si="20"/>
        <v>28402416.139999997</v>
      </c>
      <c r="Y237" s="46">
        <f t="shared" si="20"/>
        <v>10442245.160000004</v>
      </c>
      <c r="Z237" s="46">
        <f t="shared" si="20"/>
        <v>1559919.9</v>
      </c>
      <c r="AA237" s="46">
        <f t="shared" si="20"/>
        <v>8707832.9299999997</v>
      </c>
      <c r="AB237" s="46">
        <f t="shared" si="20"/>
        <v>4470494.6899999976</v>
      </c>
      <c r="AC237" s="46">
        <f t="shared" si="20"/>
        <v>33670821.639999986</v>
      </c>
      <c r="AD237" s="46">
        <f t="shared" si="20"/>
        <v>2141526.2499999995</v>
      </c>
      <c r="AE237" s="46">
        <f t="shared" si="20"/>
        <v>1735312.9699999997</v>
      </c>
    </row>
    <row r="238" spans="1:31" s="35" customFormat="1" ht="51" x14ac:dyDescent="0.2">
      <c r="A238" s="1">
        <v>35</v>
      </c>
      <c r="B238" s="32"/>
      <c r="C238" s="32"/>
      <c r="D238" s="47" t="s">
        <v>360</v>
      </c>
      <c r="E238" s="48"/>
      <c r="F238" s="48"/>
      <c r="G238" s="48"/>
      <c r="H238" s="48"/>
      <c r="I238" s="48"/>
      <c r="J238" s="48"/>
    </row>
    <row r="239" spans="1:31" s="35" customFormat="1" ht="18" customHeight="1" x14ac:dyDescent="0.2">
      <c r="A239" s="1">
        <v>36</v>
      </c>
      <c r="B239" s="32"/>
      <c r="C239" s="32"/>
      <c r="D239" s="49" t="s">
        <v>361</v>
      </c>
      <c r="E239" s="50">
        <f>SUM(F239:AE239)</f>
        <v>66064399</v>
      </c>
      <c r="F239" s="50">
        <v>1691407</v>
      </c>
      <c r="G239" s="50">
        <v>432200</v>
      </c>
      <c r="H239" s="50">
        <v>0</v>
      </c>
      <c r="I239" s="50">
        <v>68102</v>
      </c>
      <c r="J239" s="50">
        <v>747810</v>
      </c>
      <c r="K239" s="50">
        <v>1433413</v>
      </c>
      <c r="L239" s="50">
        <v>19505684</v>
      </c>
      <c r="M239" s="50">
        <v>0</v>
      </c>
      <c r="N239" s="50">
        <v>2874722</v>
      </c>
      <c r="O239" s="50">
        <v>1969491</v>
      </c>
      <c r="P239" s="50">
        <v>8322789</v>
      </c>
      <c r="Q239" s="50">
        <v>2358865</v>
      </c>
      <c r="R239" s="50">
        <v>2361552</v>
      </c>
      <c r="S239" s="50">
        <v>0</v>
      </c>
      <c r="T239" s="50">
        <v>807739</v>
      </c>
      <c r="U239" s="50">
        <v>5886562</v>
      </c>
      <c r="V239" s="50">
        <v>0</v>
      </c>
      <c r="W239" s="50">
        <v>2945728</v>
      </c>
      <c r="X239" s="50">
        <v>756475</v>
      </c>
      <c r="Y239" s="50">
        <v>3560471</v>
      </c>
      <c r="Z239" s="50">
        <v>229550</v>
      </c>
      <c r="AA239" s="50">
        <v>230144</v>
      </c>
      <c r="AB239" s="50">
        <v>2059379</v>
      </c>
      <c r="AC239" s="50">
        <v>7363120</v>
      </c>
      <c r="AD239" s="50">
        <v>167627</v>
      </c>
      <c r="AE239" s="50">
        <v>291569</v>
      </c>
    </row>
    <row r="240" spans="1:31" s="35" customFormat="1" ht="15.95" customHeight="1" x14ac:dyDescent="0.2">
      <c r="A240" s="1">
        <v>37</v>
      </c>
      <c r="B240" s="32"/>
      <c r="C240" s="32"/>
      <c r="D240" s="49" t="s">
        <v>362</v>
      </c>
      <c r="E240" s="50">
        <f>SUM(F240:AE240)</f>
        <v>1517515</v>
      </c>
      <c r="F240" s="50">
        <v>125000</v>
      </c>
      <c r="G240" s="50">
        <v>0</v>
      </c>
      <c r="H240" s="50">
        <v>0</v>
      </c>
      <c r="I240" s="50">
        <v>125000</v>
      </c>
      <c r="J240" s="50">
        <v>0</v>
      </c>
      <c r="K240" s="50">
        <v>576</v>
      </c>
      <c r="L240" s="50">
        <v>125000</v>
      </c>
      <c r="M240" s="50">
        <v>0</v>
      </c>
      <c r="N240" s="50">
        <v>61000</v>
      </c>
      <c r="O240" s="50">
        <v>17201</v>
      </c>
      <c r="P240" s="50">
        <v>211110</v>
      </c>
      <c r="Q240" s="50">
        <v>97500</v>
      </c>
      <c r="R240" s="50">
        <v>33300</v>
      </c>
      <c r="S240" s="50">
        <v>0</v>
      </c>
      <c r="T240" s="50">
        <v>0</v>
      </c>
      <c r="U240" s="50">
        <v>125000</v>
      </c>
      <c r="V240" s="50">
        <v>0</v>
      </c>
      <c r="W240" s="50">
        <v>57086</v>
      </c>
      <c r="X240" s="50">
        <v>20000</v>
      </c>
      <c r="Y240" s="50">
        <v>0</v>
      </c>
      <c r="Z240" s="50">
        <v>43750</v>
      </c>
      <c r="AA240" s="50">
        <v>97500</v>
      </c>
      <c r="AB240" s="50">
        <v>119000</v>
      </c>
      <c r="AC240" s="50">
        <v>149000</v>
      </c>
      <c r="AD240" s="50">
        <v>92867</v>
      </c>
      <c r="AE240" s="50">
        <v>17625</v>
      </c>
    </row>
    <row r="241" spans="1:31" s="35" customFormat="1" ht="15.95" customHeight="1" x14ac:dyDescent="0.2">
      <c r="A241" s="1">
        <v>38</v>
      </c>
      <c r="B241" s="32"/>
      <c r="C241" s="32"/>
      <c r="D241" s="83" t="s">
        <v>363</v>
      </c>
      <c r="E241" s="50">
        <f t="shared" ref="E241" si="21">SUM(F241:AE241)</f>
        <v>0</v>
      </c>
      <c r="F241" s="50">
        <v>0</v>
      </c>
      <c r="G241" s="50">
        <v>0</v>
      </c>
      <c r="H241" s="50">
        <v>0</v>
      </c>
      <c r="I241" s="50">
        <v>0</v>
      </c>
      <c r="J241" s="50">
        <v>0</v>
      </c>
      <c r="K241" s="50">
        <v>0</v>
      </c>
      <c r="L241" s="50">
        <v>0</v>
      </c>
      <c r="M241" s="50">
        <v>0</v>
      </c>
      <c r="N241" s="50">
        <v>0</v>
      </c>
      <c r="O241" s="50">
        <v>0</v>
      </c>
      <c r="P241" s="50">
        <v>0</v>
      </c>
      <c r="Q241" s="50">
        <v>0</v>
      </c>
      <c r="R241" s="50">
        <v>0</v>
      </c>
      <c r="S241" s="50">
        <v>0</v>
      </c>
      <c r="T241" s="50">
        <v>0</v>
      </c>
      <c r="U241" s="50">
        <v>0</v>
      </c>
      <c r="V241" s="50">
        <v>0</v>
      </c>
      <c r="W241" s="50">
        <v>0</v>
      </c>
      <c r="X241" s="50">
        <v>0</v>
      </c>
      <c r="Y241" s="50">
        <v>0</v>
      </c>
      <c r="Z241" s="50">
        <v>0</v>
      </c>
      <c r="AA241" s="50">
        <v>0</v>
      </c>
      <c r="AB241" s="50">
        <v>0</v>
      </c>
      <c r="AC241" s="50">
        <v>0</v>
      </c>
      <c r="AD241" s="50">
        <v>0</v>
      </c>
      <c r="AE241" s="50">
        <v>0</v>
      </c>
    </row>
    <row r="242" spans="1:31" s="35" customFormat="1" ht="18" customHeight="1" x14ac:dyDescent="0.2">
      <c r="A242" s="1">
        <v>39</v>
      </c>
      <c r="B242" s="32"/>
      <c r="C242" s="32"/>
      <c r="D242" s="51" t="s">
        <v>364</v>
      </c>
      <c r="E242" s="52">
        <f t="shared" ref="E242" si="22">SUM(F242:AE242)</f>
        <v>67581914</v>
      </c>
      <c r="F242" s="52">
        <f t="shared" ref="F242:AE242" si="23">SUM(F239:F241)</f>
        <v>1816407</v>
      </c>
      <c r="G242" s="52">
        <f t="shared" si="23"/>
        <v>432200</v>
      </c>
      <c r="H242" s="52">
        <f t="shared" si="23"/>
        <v>0</v>
      </c>
      <c r="I242" s="52">
        <f t="shared" si="23"/>
        <v>193102</v>
      </c>
      <c r="J242" s="52">
        <f t="shared" si="23"/>
        <v>747810</v>
      </c>
      <c r="K242" s="52">
        <f t="shared" si="23"/>
        <v>1433989</v>
      </c>
      <c r="L242" s="52">
        <f t="shared" si="23"/>
        <v>19630684</v>
      </c>
      <c r="M242" s="52">
        <f t="shared" si="23"/>
        <v>0</v>
      </c>
      <c r="N242" s="52">
        <f t="shared" si="23"/>
        <v>2935722</v>
      </c>
      <c r="O242" s="52">
        <f t="shared" si="23"/>
        <v>1986692</v>
      </c>
      <c r="P242" s="52">
        <f t="shared" si="23"/>
        <v>8533899</v>
      </c>
      <c r="Q242" s="52">
        <f t="shared" si="23"/>
        <v>2456365</v>
      </c>
      <c r="R242" s="52">
        <f t="shared" si="23"/>
        <v>2394852</v>
      </c>
      <c r="S242" s="52">
        <f t="shared" si="23"/>
        <v>0</v>
      </c>
      <c r="T242" s="52">
        <f t="shared" si="23"/>
        <v>807739</v>
      </c>
      <c r="U242" s="52">
        <f t="shared" si="23"/>
        <v>6011562</v>
      </c>
      <c r="V242" s="52">
        <f t="shared" si="23"/>
        <v>0</v>
      </c>
      <c r="W242" s="52">
        <f t="shared" si="23"/>
        <v>3002814</v>
      </c>
      <c r="X242" s="52">
        <f t="shared" si="23"/>
        <v>776475</v>
      </c>
      <c r="Y242" s="52">
        <f t="shared" si="23"/>
        <v>3560471</v>
      </c>
      <c r="Z242" s="52">
        <f t="shared" si="23"/>
        <v>273300</v>
      </c>
      <c r="AA242" s="52">
        <f t="shared" si="23"/>
        <v>327644</v>
      </c>
      <c r="AB242" s="52">
        <f t="shared" si="23"/>
        <v>2178379</v>
      </c>
      <c r="AC242" s="52">
        <f t="shared" si="23"/>
        <v>7512120</v>
      </c>
      <c r="AD242" s="52">
        <f t="shared" si="23"/>
        <v>260494</v>
      </c>
      <c r="AE242" s="52">
        <f t="shared" si="23"/>
        <v>309194</v>
      </c>
    </row>
    <row r="243" spans="1:31" s="35" customFormat="1" ht="18.75" customHeight="1" x14ac:dyDescent="0.2">
      <c r="A243" s="1">
        <v>40</v>
      </c>
      <c r="B243" s="32"/>
      <c r="C243" s="32"/>
      <c r="D243" s="40" t="s">
        <v>365</v>
      </c>
      <c r="E243" s="40"/>
      <c r="F243" s="40"/>
      <c r="G243" s="40"/>
      <c r="H243" s="40"/>
      <c r="I243" s="40"/>
      <c r="J243" s="40"/>
    </row>
    <row r="244" spans="1:31" s="35" customFormat="1" ht="18" customHeight="1" x14ac:dyDescent="0.2">
      <c r="A244" s="1">
        <v>41</v>
      </c>
      <c r="B244" s="32"/>
      <c r="C244" s="32"/>
      <c r="D244" s="49" t="s">
        <v>361</v>
      </c>
      <c r="E244" s="50">
        <f t="shared" ref="E244:E247" si="24">SUM(F244:AE244)</f>
        <v>66064399</v>
      </c>
      <c r="F244" s="50">
        <v>1691407</v>
      </c>
      <c r="G244" s="50">
        <v>432200</v>
      </c>
      <c r="H244" s="50">
        <v>0</v>
      </c>
      <c r="I244" s="50">
        <v>68102</v>
      </c>
      <c r="J244" s="50">
        <v>747810</v>
      </c>
      <c r="K244" s="50">
        <v>1433413</v>
      </c>
      <c r="L244" s="50">
        <v>19505684</v>
      </c>
      <c r="M244" s="50">
        <v>0</v>
      </c>
      <c r="N244" s="50">
        <v>2874722</v>
      </c>
      <c r="O244" s="50">
        <v>1969491</v>
      </c>
      <c r="P244" s="50">
        <v>8322789</v>
      </c>
      <c r="Q244" s="50">
        <v>2358865</v>
      </c>
      <c r="R244" s="50">
        <v>2361552</v>
      </c>
      <c r="S244" s="50">
        <v>0</v>
      </c>
      <c r="T244" s="50">
        <v>807739</v>
      </c>
      <c r="U244" s="50">
        <v>5886562</v>
      </c>
      <c r="V244" s="50">
        <v>0</v>
      </c>
      <c r="W244" s="50">
        <v>2945728</v>
      </c>
      <c r="X244" s="50">
        <v>756475</v>
      </c>
      <c r="Y244" s="50">
        <v>3560471</v>
      </c>
      <c r="Z244" s="50">
        <v>229550</v>
      </c>
      <c r="AA244" s="50">
        <v>230144</v>
      </c>
      <c r="AB244" s="50">
        <v>2059379</v>
      </c>
      <c r="AC244" s="50">
        <v>7363120</v>
      </c>
      <c r="AD244" s="50">
        <v>167627</v>
      </c>
      <c r="AE244" s="50">
        <v>291569</v>
      </c>
    </row>
    <row r="245" spans="1:31" s="35" customFormat="1" ht="17.25" customHeight="1" x14ac:dyDescent="0.2">
      <c r="A245" s="1">
        <v>42</v>
      </c>
      <c r="B245" s="32"/>
      <c r="C245" s="32"/>
      <c r="D245" s="49" t="s">
        <v>362</v>
      </c>
      <c r="E245" s="50">
        <f t="shared" si="24"/>
        <v>1517515</v>
      </c>
      <c r="F245" s="50">
        <v>125000</v>
      </c>
      <c r="G245" s="50">
        <v>0</v>
      </c>
      <c r="H245" s="50">
        <v>0</v>
      </c>
      <c r="I245" s="50">
        <v>125000</v>
      </c>
      <c r="J245" s="50">
        <v>0</v>
      </c>
      <c r="K245" s="50">
        <v>576</v>
      </c>
      <c r="L245" s="50">
        <v>125000</v>
      </c>
      <c r="M245" s="50">
        <v>0</v>
      </c>
      <c r="N245" s="50">
        <v>61000</v>
      </c>
      <c r="O245" s="50">
        <v>17201</v>
      </c>
      <c r="P245" s="50">
        <v>211110</v>
      </c>
      <c r="Q245" s="50">
        <v>97500</v>
      </c>
      <c r="R245" s="50">
        <v>33300</v>
      </c>
      <c r="S245" s="50">
        <v>0</v>
      </c>
      <c r="T245" s="50">
        <v>0</v>
      </c>
      <c r="U245" s="50">
        <v>125000</v>
      </c>
      <c r="V245" s="50">
        <v>0</v>
      </c>
      <c r="W245" s="50">
        <v>57086</v>
      </c>
      <c r="X245" s="50">
        <v>20000</v>
      </c>
      <c r="Y245" s="50">
        <v>0</v>
      </c>
      <c r="Z245" s="50">
        <v>43750</v>
      </c>
      <c r="AA245" s="50">
        <v>97500</v>
      </c>
      <c r="AB245" s="50">
        <v>119000</v>
      </c>
      <c r="AC245" s="50">
        <v>149000</v>
      </c>
      <c r="AD245" s="50">
        <v>92867</v>
      </c>
      <c r="AE245" s="50">
        <v>17625</v>
      </c>
    </row>
    <row r="246" spans="1:31" s="35" customFormat="1" ht="25.5" x14ac:dyDescent="0.2">
      <c r="A246" s="1">
        <v>43</v>
      </c>
      <c r="B246" s="32"/>
      <c r="C246" s="32"/>
      <c r="D246" s="53" t="s">
        <v>366</v>
      </c>
      <c r="E246" s="54">
        <f>SUM(F246:AE246)</f>
        <v>0</v>
      </c>
      <c r="F246" s="55">
        <v>0</v>
      </c>
      <c r="G246" s="55">
        <v>0</v>
      </c>
      <c r="H246" s="55">
        <v>0</v>
      </c>
      <c r="I246" s="55">
        <v>0</v>
      </c>
      <c r="J246" s="55">
        <v>0</v>
      </c>
      <c r="K246" s="55">
        <v>0</v>
      </c>
      <c r="L246" s="55">
        <v>0</v>
      </c>
      <c r="M246" s="55">
        <v>0</v>
      </c>
      <c r="N246" s="55">
        <v>0</v>
      </c>
      <c r="O246" s="55">
        <v>0</v>
      </c>
      <c r="P246" s="55">
        <v>0</v>
      </c>
      <c r="Q246" s="55">
        <v>0</v>
      </c>
      <c r="R246" s="55">
        <v>0</v>
      </c>
      <c r="S246" s="55">
        <v>0</v>
      </c>
      <c r="T246" s="55">
        <v>0</v>
      </c>
      <c r="U246" s="55">
        <v>0</v>
      </c>
      <c r="V246" s="55">
        <v>0</v>
      </c>
      <c r="W246" s="55">
        <v>0</v>
      </c>
      <c r="X246" s="55">
        <v>0</v>
      </c>
      <c r="Y246" s="55">
        <v>0</v>
      </c>
      <c r="Z246" s="55">
        <v>0</v>
      </c>
      <c r="AA246" s="55">
        <v>0</v>
      </c>
      <c r="AB246" s="55">
        <v>0</v>
      </c>
      <c r="AC246" s="55">
        <v>0</v>
      </c>
      <c r="AD246" s="55">
        <v>0</v>
      </c>
      <c r="AE246" s="55">
        <v>0</v>
      </c>
    </row>
    <row r="247" spans="1:31" s="35" customFormat="1" ht="18.75" customHeight="1" thickBot="1" x14ac:dyDescent="0.25">
      <c r="A247" s="1">
        <v>44</v>
      </c>
      <c r="B247" s="32"/>
      <c r="C247" s="32"/>
      <c r="D247" s="56" t="s">
        <v>367</v>
      </c>
      <c r="E247" s="56">
        <f t="shared" si="24"/>
        <v>67581914</v>
      </c>
      <c r="F247" s="56">
        <f>SUM(F244:F245)</f>
        <v>1816407</v>
      </c>
      <c r="G247" s="56">
        <f>SUM(G244:G245)</f>
        <v>432200</v>
      </c>
      <c r="H247" s="56">
        <f>SUM(H244:H245)</f>
        <v>0</v>
      </c>
      <c r="I247" s="56">
        <f>SUM(I244:I245)</f>
        <v>193102</v>
      </c>
      <c r="J247" s="56">
        <f>SUM(J244:J245)</f>
        <v>747810</v>
      </c>
      <c r="K247" s="56">
        <f t="shared" ref="K247:AE247" si="25">SUM(K244:K245)</f>
        <v>1433989</v>
      </c>
      <c r="L247" s="56">
        <f t="shared" si="25"/>
        <v>19630684</v>
      </c>
      <c r="M247" s="56">
        <f t="shared" si="25"/>
        <v>0</v>
      </c>
      <c r="N247" s="56">
        <f t="shared" si="25"/>
        <v>2935722</v>
      </c>
      <c r="O247" s="56">
        <f t="shared" si="25"/>
        <v>1986692</v>
      </c>
      <c r="P247" s="56">
        <f t="shared" si="25"/>
        <v>8533899</v>
      </c>
      <c r="Q247" s="56">
        <f t="shared" si="25"/>
        <v>2456365</v>
      </c>
      <c r="R247" s="56">
        <f t="shared" si="25"/>
        <v>2394852</v>
      </c>
      <c r="S247" s="56">
        <f t="shared" si="25"/>
        <v>0</v>
      </c>
      <c r="T247" s="56">
        <f t="shared" si="25"/>
        <v>807739</v>
      </c>
      <c r="U247" s="56">
        <f t="shared" si="25"/>
        <v>6011562</v>
      </c>
      <c r="V247" s="56">
        <f t="shared" si="25"/>
        <v>0</v>
      </c>
      <c r="W247" s="56">
        <f t="shared" si="25"/>
        <v>3002814</v>
      </c>
      <c r="X247" s="56">
        <f t="shared" si="25"/>
        <v>776475</v>
      </c>
      <c r="Y247" s="56">
        <f t="shared" si="25"/>
        <v>3560471</v>
      </c>
      <c r="Z247" s="56">
        <f t="shared" si="25"/>
        <v>273300</v>
      </c>
      <c r="AA247" s="56">
        <f t="shared" si="25"/>
        <v>327644</v>
      </c>
      <c r="AB247" s="56">
        <f t="shared" si="25"/>
        <v>2178379</v>
      </c>
      <c r="AC247" s="56">
        <f t="shared" si="25"/>
        <v>7512120</v>
      </c>
      <c r="AD247" s="56">
        <f t="shared" si="25"/>
        <v>260494</v>
      </c>
      <c r="AE247" s="56">
        <f t="shared" si="25"/>
        <v>309194</v>
      </c>
    </row>
    <row r="248" spans="1:31" s="35" customFormat="1" ht="17.25" customHeight="1" thickTop="1" x14ac:dyDescent="0.2">
      <c r="A248" s="1">
        <v>45</v>
      </c>
      <c r="B248" s="32"/>
      <c r="C248" s="32"/>
      <c r="D248" s="57" t="s">
        <v>368</v>
      </c>
      <c r="E248" s="42">
        <f>SUM(F248:AE248)</f>
        <v>0</v>
      </c>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row>
    <row r="249" spans="1:31" s="35" customFormat="1" ht="17.25" customHeight="1" x14ac:dyDescent="0.2">
      <c r="A249" s="1">
        <v>46</v>
      </c>
      <c r="B249" s="32"/>
      <c r="C249" s="32"/>
      <c r="D249" s="57" t="s">
        <v>68</v>
      </c>
      <c r="E249" s="58"/>
      <c r="F249" s="58"/>
      <c r="G249" s="58"/>
      <c r="H249" s="58"/>
      <c r="I249" s="58"/>
      <c r="J249" s="58"/>
      <c r="K249" s="58"/>
      <c r="L249" s="58"/>
      <c r="M249" s="58"/>
      <c r="N249" s="58"/>
      <c r="O249" s="58"/>
      <c r="P249" s="58"/>
      <c r="Q249" s="58"/>
      <c r="R249" s="58"/>
      <c r="S249" s="58"/>
      <c r="T249" s="58"/>
      <c r="U249" s="58"/>
      <c r="V249" s="58"/>
      <c r="W249" s="58"/>
      <c r="X249" s="58"/>
      <c r="Y249" s="58"/>
      <c r="Z249" s="58"/>
      <c r="AA249" s="58"/>
      <c r="AB249" s="58"/>
      <c r="AC249" s="58"/>
      <c r="AD249" s="58"/>
      <c r="AE249" s="58"/>
    </row>
    <row r="250" spans="1:31" s="35" customFormat="1" ht="17.25" customHeight="1" x14ac:dyDescent="0.2">
      <c r="A250" s="1">
        <v>47</v>
      </c>
      <c r="B250" s="32"/>
      <c r="C250" s="32"/>
      <c r="D250" s="57" t="s">
        <v>68</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58"/>
      <c r="AC250" s="58"/>
      <c r="AD250" s="58"/>
      <c r="AE250" s="58"/>
    </row>
    <row r="251" spans="1:31" s="35" customFormat="1" hidden="1" x14ac:dyDescent="0.2">
      <c r="A251" s="31"/>
      <c r="B251" s="37"/>
      <c r="C251" s="37" t="s">
        <v>79</v>
      </c>
      <c r="D251" s="37" t="s">
        <v>80</v>
      </c>
      <c r="E251" s="40"/>
      <c r="F251" s="40"/>
      <c r="G251" s="40"/>
      <c r="H251" s="40"/>
      <c r="I251" s="40"/>
      <c r="J251" s="40"/>
    </row>
    <row r="252" spans="1:31" s="59" customFormat="1" ht="12" hidden="1" outlineLevel="2" x14ac:dyDescent="0.2">
      <c r="B252" s="32" t="s">
        <v>132</v>
      </c>
      <c r="C252" s="32" t="s">
        <v>237</v>
      </c>
      <c r="D252" s="32" t="s">
        <v>238</v>
      </c>
      <c r="E252" s="60">
        <f>SUM(F252:AE252)</f>
        <v>0</v>
      </c>
      <c r="F252" s="60">
        <v>0</v>
      </c>
      <c r="G252" s="60">
        <v>0</v>
      </c>
      <c r="H252" s="60">
        <v>0</v>
      </c>
      <c r="I252" s="60">
        <v>0</v>
      </c>
      <c r="J252" s="60">
        <v>0</v>
      </c>
      <c r="K252" s="60">
        <v>0</v>
      </c>
      <c r="L252" s="60">
        <v>0</v>
      </c>
      <c r="M252" s="60">
        <v>0</v>
      </c>
      <c r="N252" s="60">
        <v>0</v>
      </c>
      <c r="O252" s="60">
        <v>0</v>
      </c>
      <c r="P252" s="60">
        <v>0</v>
      </c>
      <c r="Q252" s="60">
        <v>0</v>
      </c>
      <c r="R252" s="60">
        <v>0</v>
      </c>
      <c r="S252" s="60">
        <v>0</v>
      </c>
      <c r="T252" s="60">
        <v>0</v>
      </c>
      <c r="U252" s="60">
        <v>0</v>
      </c>
      <c r="V252" s="60">
        <v>0</v>
      </c>
      <c r="W252" s="60">
        <v>0</v>
      </c>
      <c r="X252" s="60">
        <v>0</v>
      </c>
      <c r="Y252" s="60">
        <v>0</v>
      </c>
      <c r="Z252" s="60">
        <v>0</v>
      </c>
      <c r="AA252" s="60">
        <v>0</v>
      </c>
      <c r="AB252" s="60">
        <v>0</v>
      </c>
      <c r="AC252" s="60">
        <v>0</v>
      </c>
      <c r="AD252" s="60">
        <v>0</v>
      </c>
      <c r="AE252" s="60">
        <v>0</v>
      </c>
    </row>
    <row r="253" spans="1:31" s="59" customFormat="1" ht="12" hidden="1" outlineLevel="2" x14ac:dyDescent="0.2">
      <c r="B253" s="32" t="s">
        <v>132</v>
      </c>
      <c r="C253" s="32" t="s">
        <v>247</v>
      </c>
      <c r="D253" s="32" t="s">
        <v>248</v>
      </c>
      <c r="E253" s="60">
        <f>SUM(F253:AE253)</f>
        <v>0</v>
      </c>
      <c r="F253" s="60">
        <v>0</v>
      </c>
      <c r="G253" s="60">
        <v>0</v>
      </c>
      <c r="H253" s="60">
        <v>0</v>
      </c>
      <c r="I253" s="60">
        <v>0</v>
      </c>
      <c r="J253" s="60">
        <v>0</v>
      </c>
      <c r="K253" s="60">
        <v>0</v>
      </c>
      <c r="L253" s="60">
        <v>0</v>
      </c>
      <c r="M253" s="60">
        <v>0</v>
      </c>
      <c r="N253" s="60">
        <v>0</v>
      </c>
      <c r="O253" s="60">
        <v>0</v>
      </c>
      <c r="P253" s="60">
        <v>0</v>
      </c>
      <c r="Q253" s="60">
        <v>0</v>
      </c>
      <c r="R253" s="60">
        <v>0</v>
      </c>
      <c r="S253" s="60">
        <v>0</v>
      </c>
      <c r="T253" s="60">
        <v>0</v>
      </c>
      <c r="U253" s="60">
        <v>0</v>
      </c>
      <c r="V253" s="60">
        <v>0</v>
      </c>
      <c r="W253" s="60">
        <v>0</v>
      </c>
      <c r="X253" s="60">
        <v>0</v>
      </c>
      <c r="Y253" s="60">
        <v>0</v>
      </c>
      <c r="Z253" s="60">
        <v>0</v>
      </c>
      <c r="AA253" s="60">
        <v>0</v>
      </c>
      <c r="AB253" s="60">
        <v>0</v>
      </c>
      <c r="AC253" s="60">
        <v>0</v>
      </c>
      <c r="AD253" s="60">
        <v>0</v>
      </c>
      <c r="AE253" s="60">
        <v>0</v>
      </c>
    </row>
    <row r="254" spans="1:31" s="59" customFormat="1" ht="12" hidden="1" outlineLevel="2" x14ac:dyDescent="0.2">
      <c r="B254" s="32" t="s">
        <v>132</v>
      </c>
      <c r="C254" s="32" t="s">
        <v>251</v>
      </c>
      <c r="D254" s="32" t="s">
        <v>252</v>
      </c>
      <c r="E254" s="60">
        <f>SUM(F254:AE254)</f>
        <v>0</v>
      </c>
      <c r="F254" s="60">
        <v>0</v>
      </c>
      <c r="G254" s="60">
        <v>0</v>
      </c>
      <c r="H254" s="60">
        <v>0</v>
      </c>
      <c r="I254" s="60">
        <v>0</v>
      </c>
      <c r="J254" s="60">
        <v>0</v>
      </c>
      <c r="K254" s="60">
        <v>0</v>
      </c>
      <c r="L254" s="60">
        <v>0</v>
      </c>
      <c r="M254" s="60">
        <v>0</v>
      </c>
      <c r="N254" s="60">
        <v>0</v>
      </c>
      <c r="O254" s="60">
        <v>0</v>
      </c>
      <c r="P254" s="60">
        <v>0</v>
      </c>
      <c r="Q254" s="60">
        <v>0</v>
      </c>
      <c r="R254" s="60">
        <v>0</v>
      </c>
      <c r="S254" s="60">
        <v>0</v>
      </c>
      <c r="T254" s="60">
        <v>0</v>
      </c>
      <c r="U254" s="60">
        <v>0</v>
      </c>
      <c r="V254" s="60">
        <v>0</v>
      </c>
      <c r="W254" s="60">
        <v>0</v>
      </c>
      <c r="X254" s="60">
        <v>0</v>
      </c>
      <c r="Y254" s="60">
        <v>0</v>
      </c>
      <c r="Z254" s="60">
        <v>0</v>
      </c>
      <c r="AA254" s="60">
        <v>0</v>
      </c>
      <c r="AB254" s="60">
        <v>0</v>
      </c>
      <c r="AC254" s="60">
        <v>0</v>
      </c>
      <c r="AD254" s="60">
        <v>0</v>
      </c>
      <c r="AE254" s="60">
        <v>0</v>
      </c>
    </row>
    <row r="255" spans="1:31" s="59" customFormat="1" ht="12" hidden="1" outlineLevel="2" x14ac:dyDescent="0.2">
      <c r="B255" s="32" t="s">
        <v>132</v>
      </c>
      <c r="C255" s="32" t="s">
        <v>253</v>
      </c>
      <c r="D255" s="32" t="s">
        <v>254</v>
      </c>
      <c r="E255" s="60">
        <f>SUM(F255:AE255)</f>
        <v>0</v>
      </c>
      <c r="F255" s="60">
        <v>0</v>
      </c>
      <c r="G255" s="60">
        <v>0</v>
      </c>
      <c r="H255" s="60">
        <v>0</v>
      </c>
      <c r="I255" s="60">
        <v>0</v>
      </c>
      <c r="J255" s="60">
        <v>0</v>
      </c>
      <c r="K255" s="60">
        <v>0</v>
      </c>
      <c r="L255" s="60">
        <v>0</v>
      </c>
      <c r="M255" s="60">
        <v>0</v>
      </c>
      <c r="N255" s="60">
        <v>0</v>
      </c>
      <c r="O255" s="60">
        <v>0</v>
      </c>
      <c r="P255" s="60">
        <v>0</v>
      </c>
      <c r="Q255" s="60">
        <v>0</v>
      </c>
      <c r="R255" s="60">
        <v>0</v>
      </c>
      <c r="S255" s="60">
        <v>0</v>
      </c>
      <c r="T255" s="60">
        <v>0</v>
      </c>
      <c r="U255" s="60">
        <v>0</v>
      </c>
      <c r="V255" s="60">
        <v>0</v>
      </c>
      <c r="W255" s="60">
        <v>0</v>
      </c>
      <c r="X255" s="60">
        <v>0</v>
      </c>
      <c r="Y255" s="60">
        <v>0</v>
      </c>
      <c r="Z255" s="60">
        <v>0</v>
      </c>
      <c r="AA255" s="60">
        <v>0</v>
      </c>
      <c r="AB255" s="60">
        <v>0</v>
      </c>
      <c r="AC255" s="60">
        <v>0</v>
      </c>
      <c r="AD255" s="60">
        <v>0</v>
      </c>
      <c r="AE255" s="60">
        <v>0</v>
      </c>
    </row>
    <row r="256" spans="1:31" s="35" customFormat="1" ht="27.75" customHeight="1" collapsed="1" x14ac:dyDescent="0.2">
      <c r="A256" s="1">
        <v>48</v>
      </c>
      <c r="B256" s="32"/>
      <c r="C256" s="32"/>
      <c r="D256" s="61" t="s">
        <v>369</v>
      </c>
      <c r="E256" s="62">
        <f t="shared" ref="E256" si="26">SUM(F256:AE256)</f>
        <v>346646799.41947943</v>
      </c>
      <c r="F256" s="62">
        <f>F237-F247-F248</f>
        <v>3959001.9700000091</v>
      </c>
      <c r="G256" s="62">
        <f>G237-G247-G248</f>
        <v>3364231.9699999997</v>
      </c>
      <c r="H256" s="62">
        <f>H237-H247-H248</f>
        <v>4798425.97</v>
      </c>
      <c r="I256" s="62">
        <f>I237-I247-I248</f>
        <v>2452747.86</v>
      </c>
      <c r="J256" s="62">
        <f>J237-J247-J248</f>
        <v>14658863.616975408</v>
      </c>
      <c r="K256" s="62">
        <f t="shared" ref="K256:AE256" si="27">K237-K247-K248</f>
        <v>5525980.2225040579</v>
      </c>
      <c r="L256" s="62">
        <f t="shared" si="27"/>
        <v>54275965.049999967</v>
      </c>
      <c r="M256" s="62">
        <f t="shared" si="27"/>
        <v>0</v>
      </c>
      <c r="N256" s="62">
        <f t="shared" si="27"/>
        <v>10906362.030000007</v>
      </c>
      <c r="O256" s="62">
        <f t="shared" si="27"/>
        <v>4382186.93</v>
      </c>
      <c r="P256" s="62">
        <f t="shared" si="27"/>
        <v>27929772.139999993</v>
      </c>
      <c r="Q256" s="62">
        <f t="shared" si="27"/>
        <v>3624234.5499999989</v>
      </c>
      <c r="R256" s="62">
        <f t="shared" si="27"/>
        <v>5463464.4299999997</v>
      </c>
      <c r="S256" s="62">
        <f t="shared" si="27"/>
        <v>590072.81999999995</v>
      </c>
      <c r="T256" s="62">
        <f t="shared" si="27"/>
        <v>44624494.350000009</v>
      </c>
      <c r="U256" s="62">
        <f t="shared" si="27"/>
        <v>41677915.299999975</v>
      </c>
      <c r="V256" s="62">
        <f t="shared" si="27"/>
        <v>6748257.4400000004</v>
      </c>
      <c r="W256" s="62">
        <f t="shared" si="27"/>
        <v>35732330.089999989</v>
      </c>
      <c r="X256" s="62">
        <f t="shared" si="27"/>
        <v>27625941.139999997</v>
      </c>
      <c r="Y256" s="62">
        <f t="shared" si="27"/>
        <v>6881774.1600000039</v>
      </c>
      <c r="Z256" s="62">
        <f t="shared" si="27"/>
        <v>1286619.8999999999</v>
      </c>
      <c r="AA256" s="62">
        <f t="shared" si="27"/>
        <v>8380188.9299999997</v>
      </c>
      <c r="AB256" s="62">
        <f t="shared" si="27"/>
        <v>2292115.6899999976</v>
      </c>
      <c r="AC256" s="62">
        <f t="shared" si="27"/>
        <v>26158701.639999986</v>
      </c>
      <c r="AD256" s="62">
        <f t="shared" si="27"/>
        <v>1881032.2499999995</v>
      </c>
      <c r="AE256" s="62">
        <f t="shared" si="27"/>
        <v>1426118.9699999997</v>
      </c>
    </row>
    <row r="257" spans="1:31" s="35" customFormat="1" ht="18.75" customHeight="1" x14ac:dyDescent="0.2">
      <c r="A257" s="1">
        <v>49</v>
      </c>
      <c r="B257" s="32"/>
      <c r="C257" s="32"/>
      <c r="D257" s="63" t="s">
        <v>370</v>
      </c>
      <c r="E257" s="63"/>
      <c r="F257" s="63"/>
      <c r="G257" s="63"/>
      <c r="H257" s="63"/>
      <c r="I257" s="63"/>
      <c r="J257" s="63"/>
    </row>
    <row r="258" spans="1:31" s="35" customFormat="1" hidden="1" x14ac:dyDescent="0.2">
      <c r="A258" s="31"/>
      <c r="B258" s="37" t="s">
        <v>78</v>
      </c>
      <c r="C258" s="37" t="s">
        <v>79</v>
      </c>
      <c r="D258" s="37" t="s">
        <v>80</v>
      </c>
      <c r="E258" s="40"/>
      <c r="F258" s="40"/>
      <c r="G258" s="40"/>
      <c r="H258" s="40"/>
      <c r="I258" s="40"/>
      <c r="J258" s="40"/>
    </row>
    <row r="259" spans="1:31" s="59" customFormat="1" ht="12" hidden="1" outlineLevel="2" x14ac:dyDescent="0.2">
      <c r="A259" s="64"/>
      <c r="B259" s="32" t="s">
        <v>81</v>
      </c>
      <c r="C259" s="32" t="s">
        <v>82</v>
      </c>
      <c r="D259" s="32" t="s">
        <v>83</v>
      </c>
      <c r="E259" s="60">
        <f t="shared" ref="E259:E333" si="28">SUM(F259:AE259)</f>
        <v>93144.889999999985</v>
      </c>
      <c r="F259" s="60">
        <v>69234.679999999993</v>
      </c>
      <c r="G259" s="60">
        <v>0</v>
      </c>
      <c r="H259" s="60">
        <v>0</v>
      </c>
      <c r="I259" s="60">
        <v>0</v>
      </c>
      <c r="J259" s="60">
        <v>0</v>
      </c>
      <c r="K259" s="60">
        <v>0</v>
      </c>
      <c r="L259" s="60">
        <v>0</v>
      </c>
      <c r="M259" s="60">
        <v>0</v>
      </c>
      <c r="N259" s="60">
        <v>0</v>
      </c>
      <c r="O259" s="60">
        <v>0</v>
      </c>
      <c r="P259" s="60">
        <v>0</v>
      </c>
      <c r="Q259" s="60">
        <v>0</v>
      </c>
      <c r="R259" s="60">
        <v>0</v>
      </c>
      <c r="S259" s="60">
        <v>0</v>
      </c>
      <c r="T259" s="60">
        <v>0</v>
      </c>
      <c r="U259" s="60">
        <v>0</v>
      </c>
      <c r="V259" s="60">
        <v>0</v>
      </c>
      <c r="W259" s="60">
        <v>0</v>
      </c>
      <c r="X259" s="60">
        <v>0</v>
      </c>
      <c r="Y259" s="60">
        <v>0</v>
      </c>
      <c r="Z259" s="60">
        <v>0</v>
      </c>
      <c r="AA259" s="60">
        <v>0</v>
      </c>
      <c r="AB259" s="60">
        <v>0</v>
      </c>
      <c r="AC259" s="60">
        <v>23910.21</v>
      </c>
      <c r="AD259" s="60">
        <v>0</v>
      </c>
      <c r="AE259" s="60">
        <v>0</v>
      </c>
    </row>
    <row r="260" spans="1:31" s="59" customFormat="1" ht="12" hidden="1" outlineLevel="2" x14ac:dyDescent="0.2">
      <c r="A260" s="64"/>
      <c r="B260" s="32" t="s">
        <v>81</v>
      </c>
      <c r="C260" s="32" t="s">
        <v>84</v>
      </c>
      <c r="D260" s="32" t="s">
        <v>85</v>
      </c>
      <c r="E260" s="60">
        <f t="shared" si="28"/>
        <v>623652.75</v>
      </c>
      <c r="F260" s="60">
        <v>0</v>
      </c>
      <c r="G260" s="60">
        <v>317355.37</v>
      </c>
      <c r="H260" s="60">
        <v>0</v>
      </c>
      <c r="I260" s="60">
        <v>0</v>
      </c>
      <c r="J260" s="60">
        <v>0</v>
      </c>
      <c r="K260" s="60">
        <v>0</v>
      </c>
      <c r="L260" s="60">
        <v>0</v>
      </c>
      <c r="M260" s="60">
        <v>0</v>
      </c>
      <c r="N260" s="60">
        <v>0</v>
      </c>
      <c r="O260" s="60">
        <v>0</v>
      </c>
      <c r="P260" s="60">
        <v>0</v>
      </c>
      <c r="Q260" s="60">
        <v>0</v>
      </c>
      <c r="R260" s="60">
        <v>0</v>
      </c>
      <c r="S260" s="60">
        <v>0</v>
      </c>
      <c r="T260" s="60">
        <v>0</v>
      </c>
      <c r="U260" s="60">
        <v>0</v>
      </c>
      <c r="V260" s="60">
        <v>0</v>
      </c>
      <c r="W260" s="60">
        <v>0</v>
      </c>
      <c r="X260" s="60">
        <v>0</v>
      </c>
      <c r="Y260" s="60">
        <v>0</v>
      </c>
      <c r="Z260" s="60">
        <v>0</v>
      </c>
      <c r="AA260" s="60">
        <v>0</v>
      </c>
      <c r="AB260" s="60">
        <v>0</v>
      </c>
      <c r="AC260" s="60">
        <v>306297.38</v>
      </c>
      <c r="AD260" s="60">
        <v>0</v>
      </c>
      <c r="AE260" s="60">
        <v>0</v>
      </c>
    </row>
    <row r="261" spans="1:31" s="59" customFormat="1" ht="12" hidden="1" outlineLevel="2" x14ac:dyDescent="0.2">
      <c r="A261" s="64"/>
      <c r="B261" s="32" t="s">
        <v>81</v>
      </c>
      <c r="C261" s="32" t="s">
        <v>86</v>
      </c>
      <c r="D261" s="32" t="s">
        <v>87</v>
      </c>
      <c r="E261" s="60">
        <f t="shared" si="28"/>
        <v>436563.07</v>
      </c>
      <c r="F261" s="60">
        <v>0</v>
      </c>
      <c r="G261" s="60">
        <v>0</v>
      </c>
      <c r="H261" s="60">
        <v>436563.07</v>
      </c>
      <c r="I261" s="60">
        <v>0</v>
      </c>
      <c r="J261" s="60">
        <v>0</v>
      </c>
      <c r="K261" s="60">
        <v>0</v>
      </c>
      <c r="L261" s="60">
        <v>0</v>
      </c>
      <c r="M261" s="60">
        <v>0</v>
      </c>
      <c r="N261" s="60">
        <v>0</v>
      </c>
      <c r="O261" s="60">
        <v>0</v>
      </c>
      <c r="P261" s="60">
        <v>0</v>
      </c>
      <c r="Q261" s="60">
        <v>0</v>
      </c>
      <c r="R261" s="60">
        <v>0</v>
      </c>
      <c r="S261" s="60">
        <v>0</v>
      </c>
      <c r="T261" s="60">
        <v>0</v>
      </c>
      <c r="U261" s="60">
        <v>0</v>
      </c>
      <c r="V261" s="60">
        <v>0</v>
      </c>
      <c r="W261" s="60">
        <v>0</v>
      </c>
      <c r="X261" s="60">
        <v>0</v>
      </c>
      <c r="Y261" s="60">
        <v>0</v>
      </c>
      <c r="Z261" s="60">
        <v>0</v>
      </c>
      <c r="AA261" s="60">
        <v>0</v>
      </c>
      <c r="AB261" s="60">
        <v>0</v>
      </c>
      <c r="AC261" s="60">
        <v>0</v>
      </c>
      <c r="AD261" s="60">
        <v>0</v>
      </c>
      <c r="AE261" s="60">
        <v>0</v>
      </c>
    </row>
    <row r="262" spans="1:31" s="59" customFormat="1" ht="12" hidden="1" outlineLevel="2" x14ac:dyDescent="0.2">
      <c r="A262" s="64"/>
      <c r="B262" s="32" t="s">
        <v>81</v>
      </c>
      <c r="C262" s="32" t="s">
        <v>88</v>
      </c>
      <c r="D262" s="32" t="s">
        <v>89</v>
      </c>
      <c r="E262" s="60">
        <f t="shared" si="28"/>
        <v>270094.92</v>
      </c>
      <c r="F262" s="60">
        <v>0</v>
      </c>
      <c r="G262" s="60">
        <v>0</v>
      </c>
      <c r="H262" s="60">
        <v>270094.92</v>
      </c>
      <c r="I262" s="60">
        <v>0</v>
      </c>
      <c r="J262" s="60">
        <v>0</v>
      </c>
      <c r="K262" s="60">
        <v>0</v>
      </c>
      <c r="L262" s="60">
        <v>0</v>
      </c>
      <c r="M262" s="60">
        <v>0</v>
      </c>
      <c r="N262" s="60">
        <v>0</v>
      </c>
      <c r="O262" s="60">
        <v>0</v>
      </c>
      <c r="P262" s="60">
        <v>0</v>
      </c>
      <c r="Q262" s="60">
        <v>0</v>
      </c>
      <c r="R262" s="60">
        <v>0</v>
      </c>
      <c r="S262" s="60">
        <v>0</v>
      </c>
      <c r="T262" s="60">
        <v>0</v>
      </c>
      <c r="U262" s="60">
        <v>0</v>
      </c>
      <c r="V262" s="60">
        <v>0</v>
      </c>
      <c r="W262" s="60">
        <v>0</v>
      </c>
      <c r="X262" s="60">
        <v>0</v>
      </c>
      <c r="Y262" s="60">
        <v>0</v>
      </c>
      <c r="Z262" s="60">
        <v>0</v>
      </c>
      <c r="AA262" s="60">
        <v>0</v>
      </c>
      <c r="AB262" s="60">
        <v>0</v>
      </c>
      <c r="AC262" s="60">
        <v>0</v>
      </c>
      <c r="AD262" s="60">
        <v>0</v>
      </c>
      <c r="AE262" s="60">
        <v>0</v>
      </c>
    </row>
    <row r="263" spans="1:31" s="59" customFormat="1" ht="12" hidden="1" outlineLevel="2" x14ac:dyDescent="0.2">
      <c r="A263" s="64"/>
      <c r="B263" s="32" t="s">
        <v>81</v>
      </c>
      <c r="C263" s="32" t="s">
        <v>90</v>
      </c>
      <c r="D263" s="32" t="s">
        <v>91</v>
      </c>
      <c r="E263" s="60">
        <f t="shared" si="28"/>
        <v>249610.96</v>
      </c>
      <c r="F263" s="60">
        <v>0</v>
      </c>
      <c r="G263" s="60">
        <v>0</v>
      </c>
      <c r="H263" s="60">
        <v>0</v>
      </c>
      <c r="I263" s="60">
        <v>249610.96</v>
      </c>
      <c r="J263" s="60">
        <v>0</v>
      </c>
      <c r="K263" s="60">
        <v>0</v>
      </c>
      <c r="L263" s="60">
        <v>0</v>
      </c>
      <c r="M263" s="60">
        <v>0</v>
      </c>
      <c r="N263" s="60">
        <v>0</v>
      </c>
      <c r="O263" s="60">
        <v>0</v>
      </c>
      <c r="P263" s="60">
        <v>0</v>
      </c>
      <c r="Q263" s="60">
        <v>0</v>
      </c>
      <c r="R263" s="60">
        <v>0</v>
      </c>
      <c r="S263" s="60">
        <v>0</v>
      </c>
      <c r="T263" s="60">
        <v>0</v>
      </c>
      <c r="U263" s="60">
        <v>0</v>
      </c>
      <c r="V263" s="60">
        <v>0</v>
      </c>
      <c r="W263" s="60">
        <v>0</v>
      </c>
      <c r="X263" s="60">
        <v>0</v>
      </c>
      <c r="Y263" s="60">
        <v>0</v>
      </c>
      <c r="Z263" s="60">
        <v>0</v>
      </c>
      <c r="AA263" s="60">
        <v>0</v>
      </c>
      <c r="AB263" s="60">
        <v>0</v>
      </c>
      <c r="AC263" s="60">
        <v>0</v>
      </c>
      <c r="AD263" s="60">
        <v>0</v>
      </c>
      <c r="AE263" s="60">
        <v>0</v>
      </c>
    </row>
    <row r="264" spans="1:31" s="59" customFormat="1" ht="12" hidden="1" outlineLevel="2" x14ac:dyDescent="0.2">
      <c r="A264" s="64"/>
      <c r="B264" s="32" t="s">
        <v>81</v>
      </c>
      <c r="C264" s="32" t="s">
        <v>92</v>
      </c>
      <c r="D264" s="32" t="s">
        <v>93</v>
      </c>
      <c r="E264" s="60">
        <f t="shared" si="28"/>
        <v>1566563.66</v>
      </c>
      <c r="F264" s="60">
        <v>0</v>
      </c>
      <c r="G264" s="60">
        <v>0</v>
      </c>
      <c r="H264" s="60">
        <v>0</v>
      </c>
      <c r="I264" s="60">
        <v>0</v>
      </c>
      <c r="J264" s="60">
        <v>1566563.66</v>
      </c>
      <c r="K264" s="60">
        <v>0</v>
      </c>
      <c r="L264" s="60">
        <v>0</v>
      </c>
      <c r="M264" s="60">
        <v>0</v>
      </c>
      <c r="N264" s="60">
        <v>0</v>
      </c>
      <c r="O264" s="60">
        <v>0</v>
      </c>
      <c r="P264" s="60">
        <v>0</v>
      </c>
      <c r="Q264" s="60">
        <v>0</v>
      </c>
      <c r="R264" s="60">
        <v>0</v>
      </c>
      <c r="S264" s="60">
        <v>0</v>
      </c>
      <c r="T264" s="60">
        <v>0</v>
      </c>
      <c r="U264" s="60">
        <v>0</v>
      </c>
      <c r="V264" s="60">
        <v>0</v>
      </c>
      <c r="W264" s="60">
        <v>0</v>
      </c>
      <c r="X264" s="60">
        <v>0</v>
      </c>
      <c r="Y264" s="60">
        <v>0</v>
      </c>
      <c r="Z264" s="60">
        <v>0</v>
      </c>
      <c r="AA264" s="60">
        <v>0</v>
      </c>
      <c r="AB264" s="60">
        <v>0</v>
      </c>
      <c r="AC264" s="60">
        <v>0</v>
      </c>
      <c r="AD264" s="60">
        <v>0</v>
      </c>
      <c r="AE264" s="60">
        <v>0</v>
      </c>
    </row>
    <row r="265" spans="1:31" s="59" customFormat="1" ht="12" hidden="1" outlineLevel="2" x14ac:dyDescent="0.2">
      <c r="A265" s="64"/>
      <c r="B265" s="32" t="s">
        <v>81</v>
      </c>
      <c r="C265" s="32" t="s">
        <v>94</v>
      </c>
      <c r="D265" s="32" t="s">
        <v>95</v>
      </c>
      <c r="E265" s="60">
        <f t="shared" si="28"/>
        <v>1008617.2200000001</v>
      </c>
      <c r="F265" s="60">
        <v>0</v>
      </c>
      <c r="G265" s="60">
        <v>0</v>
      </c>
      <c r="H265" s="60">
        <v>0</v>
      </c>
      <c r="I265" s="60">
        <v>0</v>
      </c>
      <c r="J265" s="60">
        <v>0</v>
      </c>
      <c r="K265" s="60">
        <v>921771.18</v>
      </c>
      <c r="L265" s="60">
        <v>0</v>
      </c>
      <c r="M265" s="60">
        <v>0</v>
      </c>
      <c r="N265" s="60">
        <v>0</v>
      </c>
      <c r="O265" s="60">
        <v>0</v>
      </c>
      <c r="P265" s="60">
        <v>86846.04</v>
      </c>
      <c r="Q265" s="60">
        <v>0</v>
      </c>
      <c r="R265" s="60">
        <v>0</v>
      </c>
      <c r="S265" s="60">
        <v>0</v>
      </c>
      <c r="T265" s="60">
        <v>0</v>
      </c>
      <c r="U265" s="60">
        <v>0</v>
      </c>
      <c r="V265" s="60">
        <v>0</v>
      </c>
      <c r="W265" s="60">
        <v>0</v>
      </c>
      <c r="X265" s="60">
        <v>0</v>
      </c>
      <c r="Y265" s="60">
        <v>0</v>
      </c>
      <c r="Z265" s="60">
        <v>0</v>
      </c>
      <c r="AA265" s="60">
        <v>0</v>
      </c>
      <c r="AB265" s="60">
        <v>0</v>
      </c>
      <c r="AC265" s="60">
        <v>0</v>
      </c>
      <c r="AD265" s="60">
        <v>0</v>
      </c>
      <c r="AE265" s="60">
        <v>0</v>
      </c>
    </row>
    <row r="266" spans="1:31" s="59" customFormat="1" ht="12" hidden="1" outlineLevel="2" x14ac:dyDescent="0.2">
      <c r="A266" s="64"/>
      <c r="B266" s="32" t="s">
        <v>81</v>
      </c>
      <c r="C266" s="32" t="s">
        <v>96</v>
      </c>
      <c r="D266" s="32" t="s">
        <v>97</v>
      </c>
      <c r="E266" s="60">
        <f t="shared" si="28"/>
        <v>1834644.1400000001</v>
      </c>
      <c r="F266" s="60">
        <v>0</v>
      </c>
      <c r="G266" s="60">
        <v>0</v>
      </c>
      <c r="H266" s="60">
        <v>0</v>
      </c>
      <c r="I266" s="60">
        <v>0</v>
      </c>
      <c r="J266" s="60">
        <v>0</v>
      </c>
      <c r="K266" s="60">
        <v>0</v>
      </c>
      <c r="L266" s="60">
        <v>1806145.85</v>
      </c>
      <c r="M266" s="60">
        <v>0</v>
      </c>
      <c r="N266" s="60">
        <v>0</v>
      </c>
      <c r="O266" s="60">
        <v>0</v>
      </c>
      <c r="P266" s="60">
        <v>0</v>
      </c>
      <c r="Q266" s="60">
        <v>0</v>
      </c>
      <c r="R266" s="60">
        <v>0</v>
      </c>
      <c r="S266" s="60">
        <v>0</v>
      </c>
      <c r="T266" s="60">
        <v>0</v>
      </c>
      <c r="U266" s="60">
        <v>0</v>
      </c>
      <c r="V266" s="60">
        <v>0</v>
      </c>
      <c r="W266" s="60">
        <v>0</v>
      </c>
      <c r="X266" s="60">
        <v>0</v>
      </c>
      <c r="Y266" s="60">
        <v>28498.29</v>
      </c>
      <c r="Z266" s="60">
        <v>0</v>
      </c>
      <c r="AA266" s="60">
        <v>0</v>
      </c>
      <c r="AB266" s="60">
        <v>0</v>
      </c>
      <c r="AC266" s="60">
        <v>0</v>
      </c>
      <c r="AD266" s="60">
        <v>0</v>
      </c>
      <c r="AE266" s="60">
        <v>0</v>
      </c>
    </row>
    <row r="267" spans="1:31" s="59" customFormat="1" ht="12" hidden="1" outlineLevel="2" x14ac:dyDescent="0.2">
      <c r="A267" s="64"/>
      <c r="B267" s="32"/>
      <c r="C267" s="32" t="s">
        <v>371</v>
      </c>
      <c r="D267" s="32" t="s">
        <v>372</v>
      </c>
      <c r="E267" s="60">
        <f t="shared" si="28"/>
        <v>724.03</v>
      </c>
      <c r="F267" s="60">
        <v>0</v>
      </c>
      <c r="G267" s="60">
        <v>0</v>
      </c>
      <c r="H267" s="60">
        <v>0</v>
      </c>
      <c r="I267" s="60">
        <v>0</v>
      </c>
      <c r="J267" s="60">
        <v>0</v>
      </c>
      <c r="K267" s="60">
        <v>0</v>
      </c>
      <c r="L267" s="60">
        <v>724.03</v>
      </c>
      <c r="M267" s="60">
        <v>0</v>
      </c>
      <c r="N267" s="60">
        <v>0</v>
      </c>
      <c r="O267" s="60">
        <v>0</v>
      </c>
      <c r="P267" s="60">
        <v>0</v>
      </c>
      <c r="Q267" s="60">
        <v>0</v>
      </c>
      <c r="R267" s="60">
        <v>0</v>
      </c>
      <c r="S267" s="60">
        <v>0</v>
      </c>
      <c r="T267" s="60">
        <v>0</v>
      </c>
      <c r="U267" s="60">
        <v>0</v>
      </c>
      <c r="V267" s="60">
        <v>0</v>
      </c>
      <c r="W267" s="60">
        <v>0</v>
      </c>
      <c r="X267" s="60">
        <v>0</v>
      </c>
      <c r="Y267" s="60">
        <v>0</v>
      </c>
      <c r="Z267" s="60">
        <v>0</v>
      </c>
      <c r="AA267" s="60">
        <v>0</v>
      </c>
      <c r="AB267" s="60">
        <v>0</v>
      </c>
      <c r="AC267" s="60">
        <v>0</v>
      </c>
      <c r="AD267" s="60">
        <v>0</v>
      </c>
      <c r="AE267" s="60">
        <v>0</v>
      </c>
    </row>
    <row r="268" spans="1:31" s="59" customFormat="1" ht="12" hidden="1" outlineLevel="2" x14ac:dyDescent="0.2">
      <c r="A268" s="64"/>
      <c r="B268" s="32" t="s">
        <v>81</v>
      </c>
      <c r="C268" s="32" t="s">
        <v>98</v>
      </c>
      <c r="D268" s="32" t="s">
        <v>99</v>
      </c>
      <c r="E268" s="60">
        <f t="shared" si="28"/>
        <v>0</v>
      </c>
      <c r="F268" s="60">
        <v>0</v>
      </c>
      <c r="G268" s="60">
        <v>0</v>
      </c>
      <c r="H268" s="60">
        <v>0</v>
      </c>
      <c r="I268" s="60">
        <v>0</v>
      </c>
      <c r="J268" s="60">
        <v>0</v>
      </c>
      <c r="K268" s="60">
        <v>0</v>
      </c>
      <c r="L268" s="60">
        <v>0</v>
      </c>
      <c r="M268" s="60">
        <v>0</v>
      </c>
      <c r="N268" s="60">
        <v>0</v>
      </c>
      <c r="O268" s="60">
        <v>0</v>
      </c>
      <c r="P268" s="60">
        <v>0</v>
      </c>
      <c r="Q268" s="60">
        <v>0</v>
      </c>
      <c r="R268" s="60">
        <v>0</v>
      </c>
      <c r="S268" s="60">
        <v>0</v>
      </c>
      <c r="T268" s="60">
        <v>0</v>
      </c>
      <c r="U268" s="60">
        <v>0</v>
      </c>
      <c r="V268" s="60">
        <v>0</v>
      </c>
      <c r="W268" s="60">
        <v>0</v>
      </c>
      <c r="X268" s="60">
        <v>0</v>
      </c>
      <c r="Y268" s="60">
        <v>0</v>
      </c>
      <c r="Z268" s="60">
        <v>0</v>
      </c>
      <c r="AA268" s="60">
        <v>0</v>
      </c>
      <c r="AB268" s="60">
        <v>0</v>
      </c>
      <c r="AC268" s="60">
        <v>0</v>
      </c>
      <c r="AD268" s="60">
        <v>0</v>
      </c>
      <c r="AE268" s="60">
        <v>0</v>
      </c>
    </row>
    <row r="269" spans="1:31" s="59" customFormat="1" ht="12" hidden="1" outlineLevel="2" x14ac:dyDescent="0.2">
      <c r="A269" s="64"/>
      <c r="B269" s="32" t="s">
        <v>81</v>
      </c>
      <c r="C269" s="32" t="s">
        <v>100</v>
      </c>
      <c r="D269" s="32" t="s">
        <v>101</v>
      </c>
      <c r="E269" s="60">
        <f t="shared" si="28"/>
        <v>1039578.24</v>
      </c>
      <c r="F269" s="60">
        <v>0</v>
      </c>
      <c r="G269" s="60">
        <v>0</v>
      </c>
      <c r="H269" s="60">
        <v>0</v>
      </c>
      <c r="I269" s="60">
        <v>0</v>
      </c>
      <c r="J269" s="60">
        <v>0</v>
      </c>
      <c r="K269" s="60">
        <v>0</v>
      </c>
      <c r="L269" s="60">
        <v>0</v>
      </c>
      <c r="M269" s="60">
        <v>0</v>
      </c>
      <c r="N269" s="60">
        <v>0</v>
      </c>
      <c r="O269" s="60">
        <v>1039432.8</v>
      </c>
      <c r="P269" s="60">
        <v>145.44</v>
      </c>
      <c r="Q269" s="60">
        <v>0</v>
      </c>
      <c r="R269" s="60">
        <v>0</v>
      </c>
      <c r="S269" s="60">
        <v>0</v>
      </c>
      <c r="T269" s="60">
        <v>0</v>
      </c>
      <c r="U269" s="60">
        <v>0</v>
      </c>
      <c r="V269" s="60">
        <v>0</v>
      </c>
      <c r="W269" s="60">
        <v>0</v>
      </c>
      <c r="X269" s="60">
        <v>0</v>
      </c>
      <c r="Y269" s="60">
        <v>0</v>
      </c>
      <c r="Z269" s="60">
        <v>0</v>
      </c>
      <c r="AA269" s="60">
        <v>0</v>
      </c>
      <c r="AB269" s="60">
        <v>0</v>
      </c>
      <c r="AC269" s="60">
        <v>0</v>
      </c>
      <c r="AD269" s="60">
        <v>0</v>
      </c>
      <c r="AE269" s="60">
        <v>0</v>
      </c>
    </row>
    <row r="270" spans="1:31" s="59" customFormat="1" ht="12" hidden="1" outlineLevel="2" x14ac:dyDescent="0.2">
      <c r="A270" s="64"/>
      <c r="B270" s="32" t="s">
        <v>81</v>
      </c>
      <c r="C270" s="32" t="s">
        <v>102</v>
      </c>
      <c r="D270" s="32" t="s">
        <v>103</v>
      </c>
      <c r="E270" s="60">
        <f t="shared" si="28"/>
        <v>555818.51</v>
      </c>
      <c r="F270" s="60">
        <v>0</v>
      </c>
      <c r="G270" s="60">
        <v>0</v>
      </c>
      <c r="H270" s="60">
        <v>0</v>
      </c>
      <c r="I270" s="60">
        <v>0</v>
      </c>
      <c r="J270" s="60">
        <v>0</v>
      </c>
      <c r="K270" s="60">
        <v>0</v>
      </c>
      <c r="L270" s="60">
        <v>0</v>
      </c>
      <c r="M270" s="60">
        <v>0</v>
      </c>
      <c r="N270" s="60">
        <v>0</v>
      </c>
      <c r="O270" s="60">
        <v>0</v>
      </c>
      <c r="P270" s="60">
        <v>125463.37</v>
      </c>
      <c r="Q270" s="60">
        <v>430355.14</v>
      </c>
      <c r="R270" s="60">
        <v>0</v>
      </c>
      <c r="S270" s="60">
        <v>0</v>
      </c>
      <c r="T270" s="60">
        <v>0</v>
      </c>
      <c r="U270" s="60">
        <v>0</v>
      </c>
      <c r="V270" s="60">
        <v>0</v>
      </c>
      <c r="W270" s="60">
        <v>0</v>
      </c>
      <c r="X270" s="60">
        <v>0</v>
      </c>
      <c r="Y270" s="60">
        <v>0</v>
      </c>
      <c r="Z270" s="60">
        <v>0</v>
      </c>
      <c r="AA270" s="60">
        <v>0</v>
      </c>
      <c r="AB270" s="60">
        <v>0</v>
      </c>
      <c r="AC270" s="60">
        <v>0</v>
      </c>
      <c r="AD270" s="60">
        <v>0</v>
      </c>
      <c r="AE270" s="60">
        <v>0</v>
      </c>
    </row>
    <row r="271" spans="1:31" s="59" customFormat="1" ht="12" hidden="1" outlineLevel="2" x14ac:dyDescent="0.2">
      <c r="A271" s="64"/>
      <c r="B271" s="32" t="s">
        <v>81</v>
      </c>
      <c r="C271" s="32" t="s">
        <v>104</v>
      </c>
      <c r="D271" s="32" t="s">
        <v>105</v>
      </c>
      <c r="E271" s="60">
        <f t="shared" si="28"/>
        <v>363358.93</v>
      </c>
      <c r="F271" s="60">
        <v>0</v>
      </c>
      <c r="G271" s="60">
        <v>0</v>
      </c>
      <c r="H271" s="60">
        <v>0</v>
      </c>
      <c r="I271" s="60">
        <v>0</v>
      </c>
      <c r="J271" s="60">
        <v>0</v>
      </c>
      <c r="K271" s="60">
        <v>0</v>
      </c>
      <c r="L271" s="60">
        <v>0</v>
      </c>
      <c r="M271" s="60">
        <v>0</v>
      </c>
      <c r="N271" s="60">
        <v>335917.94</v>
      </c>
      <c r="O271" s="60">
        <v>0</v>
      </c>
      <c r="P271" s="60">
        <v>0</v>
      </c>
      <c r="Q271" s="60">
        <v>0</v>
      </c>
      <c r="R271" s="60">
        <v>0</v>
      </c>
      <c r="S271" s="60">
        <v>0</v>
      </c>
      <c r="T271" s="60">
        <v>0</v>
      </c>
      <c r="U271" s="60">
        <v>0</v>
      </c>
      <c r="V271" s="60">
        <v>0</v>
      </c>
      <c r="W271" s="60">
        <v>0</v>
      </c>
      <c r="X271" s="60">
        <v>0</v>
      </c>
      <c r="Y271" s="60">
        <v>0</v>
      </c>
      <c r="Z271" s="60">
        <v>0</v>
      </c>
      <c r="AA271" s="60">
        <v>0</v>
      </c>
      <c r="AB271" s="60">
        <v>0</v>
      </c>
      <c r="AC271" s="60">
        <v>27440.99</v>
      </c>
      <c r="AD271" s="60">
        <v>0</v>
      </c>
      <c r="AE271" s="60">
        <v>0</v>
      </c>
    </row>
    <row r="272" spans="1:31" s="59" customFormat="1" ht="12" hidden="1" outlineLevel="2" x14ac:dyDescent="0.2">
      <c r="A272" s="64"/>
      <c r="B272" s="32" t="s">
        <v>81</v>
      </c>
      <c r="C272" s="32" t="s">
        <v>106</v>
      </c>
      <c r="D272" s="32" t="s">
        <v>107</v>
      </c>
      <c r="E272" s="60">
        <f t="shared" si="28"/>
        <v>770037.16</v>
      </c>
      <c r="F272" s="60">
        <v>0</v>
      </c>
      <c r="G272" s="60">
        <v>0</v>
      </c>
      <c r="H272" s="60">
        <v>0</v>
      </c>
      <c r="I272" s="60">
        <v>0</v>
      </c>
      <c r="J272" s="60">
        <v>0</v>
      </c>
      <c r="K272" s="60">
        <v>0</v>
      </c>
      <c r="L272" s="60">
        <v>0</v>
      </c>
      <c r="M272" s="60">
        <v>0</v>
      </c>
      <c r="N272" s="60">
        <v>0</v>
      </c>
      <c r="O272" s="60">
        <v>0</v>
      </c>
      <c r="P272" s="60">
        <v>0</v>
      </c>
      <c r="Q272" s="60">
        <v>0</v>
      </c>
      <c r="R272" s="60">
        <v>770037.16</v>
      </c>
      <c r="S272" s="60">
        <v>0</v>
      </c>
      <c r="T272" s="60">
        <v>0</v>
      </c>
      <c r="U272" s="60">
        <v>0</v>
      </c>
      <c r="V272" s="60">
        <v>0</v>
      </c>
      <c r="W272" s="60">
        <v>0</v>
      </c>
      <c r="X272" s="60">
        <v>0</v>
      </c>
      <c r="Y272" s="60">
        <v>0</v>
      </c>
      <c r="Z272" s="60">
        <v>0</v>
      </c>
      <c r="AA272" s="60">
        <v>0</v>
      </c>
      <c r="AB272" s="60">
        <v>0</v>
      </c>
      <c r="AC272" s="60">
        <v>0</v>
      </c>
      <c r="AD272" s="60">
        <v>0</v>
      </c>
      <c r="AE272" s="60">
        <v>0</v>
      </c>
    </row>
    <row r="273" spans="1:31" s="59" customFormat="1" ht="12" hidden="1" outlineLevel="2" x14ac:dyDescent="0.2">
      <c r="A273" s="64"/>
      <c r="B273" s="32"/>
      <c r="C273" s="32" t="s">
        <v>373</v>
      </c>
      <c r="D273" s="32" t="s">
        <v>374</v>
      </c>
      <c r="E273" s="60">
        <f t="shared" si="28"/>
        <v>110121.47</v>
      </c>
      <c r="F273" s="60">
        <v>0</v>
      </c>
      <c r="G273" s="60">
        <v>0</v>
      </c>
      <c r="H273" s="60">
        <v>0</v>
      </c>
      <c r="I273" s="60">
        <v>0</v>
      </c>
      <c r="J273" s="60">
        <v>0</v>
      </c>
      <c r="K273" s="60">
        <v>0</v>
      </c>
      <c r="L273" s="60">
        <v>0</v>
      </c>
      <c r="M273" s="60">
        <v>0</v>
      </c>
      <c r="N273" s="60">
        <v>0</v>
      </c>
      <c r="O273" s="60">
        <v>0</v>
      </c>
      <c r="P273" s="60">
        <v>0</v>
      </c>
      <c r="Q273" s="60">
        <v>0</v>
      </c>
      <c r="R273" s="60">
        <v>0</v>
      </c>
      <c r="S273" s="60">
        <v>110121.47</v>
      </c>
      <c r="T273" s="60">
        <v>0</v>
      </c>
      <c r="U273" s="60">
        <v>0</v>
      </c>
      <c r="V273" s="60">
        <v>0</v>
      </c>
      <c r="W273" s="60">
        <v>0</v>
      </c>
      <c r="X273" s="60">
        <v>0</v>
      </c>
      <c r="Y273" s="60">
        <v>0</v>
      </c>
      <c r="Z273" s="60">
        <v>0</v>
      </c>
      <c r="AA273" s="60">
        <v>0</v>
      </c>
      <c r="AB273" s="60">
        <v>0</v>
      </c>
      <c r="AC273" s="60">
        <v>0</v>
      </c>
      <c r="AD273" s="60">
        <v>0</v>
      </c>
      <c r="AE273" s="60">
        <v>0</v>
      </c>
    </row>
    <row r="274" spans="1:31" s="59" customFormat="1" ht="12" hidden="1" outlineLevel="2" x14ac:dyDescent="0.2">
      <c r="A274" s="64"/>
      <c r="B274" s="32" t="s">
        <v>81</v>
      </c>
      <c r="C274" s="32" t="s">
        <v>108</v>
      </c>
      <c r="D274" s="32" t="s">
        <v>109</v>
      </c>
      <c r="E274" s="60">
        <f t="shared" si="28"/>
        <v>7504543.6500000004</v>
      </c>
      <c r="F274" s="60">
        <v>0</v>
      </c>
      <c r="G274" s="60">
        <v>0</v>
      </c>
      <c r="H274" s="60">
        <v>0</v>
      </c>
      <c r="I274" s="60">
        <v>0</v>
      </c>
      <c r="J274" s="60">
        <v>0</v>
      </c>
      <c r="K274" s="60">
        <v>0</v>
      </c>
      <c r="L274" s="60">
        <v>0</v>
      </c>
      <c r="M274" s="60">
        <v>0</v>
      </c>
      <c r="N274" s="60">
        <v>0</v>
      </c>
      <c r="O274" s="60">
        <v>0</v>
      </c>
      <c r="P274" s="60">
        <v>0</v>
      </c>
      <c r="Q274" s="60">
        <v>0</v>
      </c>
      <c r="R274" s="60">
        <v>0</v>
      </c>
      <c r="S274" s="60">
        <v>0</v>
      </c>
      <c r="T274" s="60">
        <v>7504543.6500000004</v>
      </c>
      <c r="U274" s="60">
        <v>0</v>
      </c>
      <c r="V274" s="60">
        <v>0</v>
      </c>
      <c r="W274" s="60">
        <v>0</v>
      </c>
      <c r="X274" s="60">
        <v>0</v>
      </c>
      <c r="Y274" s="60">
        <v>0</v>
      </c>
      <c r="Z274" s="60">
        <v>0</v>
      </c>
      <c r="AA274" s="60">
        <v>0</v>
      </c>
      <c r="AB274" s="60">
        <v>0</v>
      </c>
      <c r="AC274" s="60">
        <v>0</v>
      </c>
      <c r="AD274" s="60">
        <v>0</v>
      </c>
      <c r="AE274" s="60">
        <v>0</v>
      </c>
    </row>
    <row r="275" spans="1:31" s="59" customFormat="1" ht="12" hidden="1" outlineLevel="2" x14ac:dyDescent="0.2">
      <c r="A275" s="64"/>
      <c r="B275" s="32" t="s">
        <v>81</v>
      </c>
      <c r="C275" s="32" t="s">
        <v>110</v>
      </c>
      <c r="D275" s="32" t="s">
        <v>111</v>
      </c>
      <c r="E275" s="60">
        <f t="shared" si="28"/>
        <v>2102603.9300000002</v>
      </c>
      <c r="F275" s="60">
        <v>0</v>
      </c>
      <c r="G275" s="60">
        <v>0</v>
      </c>
      <c r="H275" s="60">
        <v>0</v>
      </c>
      <c r="I275" s="60">
        <v>0</v>
      </c>
      <c r="J275" s="60">
        <v>0</v>
      </c>
      <c r="K275" s="60">
        <v>0</v>
      </c>
      <c r="L275" s="60">
        <v>0</v>
      </c>
      <c r="M275" s="60">
        <v>0</v>
      </c>
      <c r="N275" s="60">
        <v>0</v>
      </c>
      <c r="O275" s="60">
        <v>0</v>
      </c>
      <c r="P275" s="60">
        <v>0</v>
      </c>
      <c r="Q275" s="60">
        <v>0</v>
      </c>
      <c r="R275" s="60">
        <v>0</v>
      </c>
      <c r="S275" s="60">
        <v>0</v>
      </c>
      <c r="T275" s="60">
        <v>0</v>
      </c>
      <c r="U275" s="60">
        <v>2102603.9300000002</v>
      </c>
      <c r="V275" s="60">
        <v>0</v>
      </c>
      <c r="W275" s="60">
        <v>0</v>
      </c>
      <c r="X275" s="60">
        <v>0</v>
      </c>
      <c r="Y275" s="60">
        <v>0</v>
      </c>
      <c r="Z275" s="60">
        <v>0</v>
      </c>
      <c r="AA275" s="60">
        <v>0</v>
      </c>
      <c r="AB275" s="60">
        <v>0</v>
      </c>
      <c r="AC275" s="60">
        <v>0</v>
      </c>
      <c r="AD275" s="60">
        <v>0</v>
      </c>
      <c r="AE275" s="60">
        <v>0</v>
      </c>
    </row>
    <row r="276" spans="1:31" s="59" customFormat="1" ht="12" hidden="1" outlineLevel="2" x14ac:dyDescent="0.2">
      <c r="A276" s="64"/>
      <c r="B276" s="32" t="s">
        <v>81</v>
      </c>
      <c r="C276" s="32" t="s">
        <v>112</v>
      </c>
      <c r="D276" s="32" t="s">
        <v>113</v>
      </c>
      <c r="E276" s="60">
        <f t="shared" si="28"/>
        <v>0</v>
      </c>
      <c r="F276" s="60">
        <v>0</v>
      </c>
      <c r="G276" s="60">
        <v>0</v>
      </c>
      <c r="H276" s="60">
        <v>0</v>
      </c>
      <c r="I276" s="60">
        <v>0</v>
      </c>
      <c r="J276" s="60">
        <v>0</v>
      </c>
      <c r="K276" s="60">
        <v>0</v>
      </c>
      <c r="L276" s="60">
        <v>0</v>
      </c>
      <c r="M276" s="60">
        <v>0</v>
      </c>
      <c r="N276" s="60">
        <v>0</v>
      </c>
      <c r="O276" s="60">
        <v>0</v>
      </c>
      <c r="P276" s="60">
        <v>0</v>
      </c>
      <c r="Q276" s="60">
        <v>0</v>
      </c>
      <c r="R276" s="60">
        <v>0</v>
      </c>
      <c r="S276" s="60">
        <v>0</v>
      </c>
      <c r="T276" s="60">
        <v>0</v>
      </c>
      <c r="U276" s="60">
        <v>0</v>
      </c>
      <c r="V276" s="60">
        <v>0</v>
      </c>
      <c r="W276" s="60">
        <v>0</v>
      </c>
      <c r="X276" s="60">
        <v>0</v>
      </c>
      <c r="Y276" s="60">
        <v>0</v>
      </c>
      <c r="Z276" s="60">
        <v>0</v>
      </c>
      <c r="AA276" s="60">
        <v>0</v>
      </c>
      <c r="AB276" s="60">
        <v>0</v>
      </c>
      <c r="AC276" s="60">
        <v>0</v>
      </c>
      <c r="AD276" s="60">
        <v>0</v>
      </c>
      <c r="AE276" s="60">
        <v>0</v>
      </c>
    </row>
    <row r="277" spans="1:31" s="59" customFormat="1" ht="12" hidden="1" outlineLevel="2" x14ac:dyDescent="0.2">
      <c r="A277" s="64"/>
      <c r="B277" s="32" t="s">
        <v>81</v>
      </c>
      <c r="C277" s="32" t="s">
        <v>114</v>
      </c>
      <c r="D277" s="32" t="s">
        <v>115</v>
      </c>
      <c r="E277" s="60">
        <f t="shared" si="28"/>
        <v>1907475.65</v>
      </c>
      <c r="F277" s="60">
        <v>0</v>
      </c>
      <c r="G277" s="60">
        <v>0</v>
      </c>
      <c r="H277" s="60">
        <v>0</v>
      </c>
      <c r="I277" s="60">
        <v>0</v>
      </c>
      <c r="J277" s="60">
        <v>0</v>
      </c>
      <c r="K277" s="60">
        <v>0</v>
      </c>
      <c r="L277" s="60">
        <v>0</v>
      </c>
      <c r="M277" s="60">
        <v>0</v>
      </c>
      <c r="N277" s="60">
        <v>0</v>
      </c>
      <c r="O277" s="60">
        <v>0</v>
      </c>
      <c r="P277" s="60">
        <v>433420.18</v>
      </c>
      <c r="Q277" s="60">
        <v>0</v>
      </c>
      <c r="R277" s="60">
        <v>0</v>
      </c>
      <c r="S277" s="60">
        <v>0</v>
      </c>
      <c r="T277" s="60">
        <v>0</v>
      </c>
      <c r="U277" s="60">
        <v>0</v>
      </c>
      <c r="V277" s="60">
        <v>1474055.47</v>
      </c>
      <c r="W277" s="60">
        <v>0</v>
      </c>
      <c r="X277" s="60">
        <v>0</v>
      </c>
      <c r="Y277" s="60">
        <v>0</v>
      </c>
      <c r="Z277" s="60">
        <v>0</v>
      </c>
      <c r="AA277" s="60">
        <v>0</v>
      </c>
      <c r="AB277" s="60">
        <v>0</v>
      </c>
      <c r="AC277" s="60">
        <v>0</v>
      </c>
      <c r="AD277" s="60">
        <v>0</v>
      </c>
      <c r="AE277" s="60">
        <v>0</v>
      </c>
    </row>
    <row r="278" spans="1:31" s="59" customFormat="1" ht="12" hidden="1" outlineLevel="2" x14ac:dyDescent="0.2">
      <c r="A278" s="64"/>
      <c r="B278" s="32" t="s">
        <v>81</v>
      </c>
      <c r="C278" s="32" t="s">
        <v>116</v>
      </c>
      <c r="D278" s="32" t="s">
        <v>117</v>
      </c>
      <c r="E278" s="60">
        <f t="shared" si="28"/>
        <v>5058187.54</v>
      </c>
      <c r="F278" s="60">
        <v>0</v>
      </c>
      <c r="G278" s="60">
        <v>0</v>
      </c>
      <c r="H278" s="60">
        <v>0</v>
      </c>
      <c r="I278" s="60">
        <v>0</v>
      </c>
      <c r="J278" s="60">
        <v>0</v>
      </c>
      <c r="K278" s="60">
        <v>0</v>
      </c>
      <c r="L278" s="60">
        <v>0</v>
      </c>
      <c r="M278" s="60">
        <v>0</v>
      </c>
      <c r="N278" s="60">
        <v>0</v>
      </c>
      <c r="O278" s="60">
        <v>0</v>
      </c>
      <c r="P278" s="60">
        <v>0</v>
      </c>
      <c r="Q278" s="60">
        <v>0</v>
      </c>
      <c r="R278" s="60">
        <v>0</v>
      </c>
      <c r="S278" s="60">
        <v>0</v>
      </c>
      <c r="T278" s="60">
        <v>0</v>
      </c>
      <c r="U278" s="60">
        <v>0</v>
      </c>
      <c r="V278" s="60">
        <v>0</v>
      </c>
      <c r="W278" s="60">
        <v>5058187.54</v>
      </c>
      <c r="X278" s="60">
        <v>0</v>
      </c>
      <c r="Y278" s="60">
        <v>0</v>
      </c>
      <c r="Z278" s="60">
        <v>0</v>
      </c>
      <c r="AA278" s="60">
        <v>0</v>
      </c>
      <c r="AB278" s="60">
        <v>0</v>
      </c>
      <c r="AC278" s="60">
        <v>0</v>
      </c>
      <c r="AD278" s="60">
        <v>0</v>
      </c>
      <c r="AE278" s="60">
        <v>0</v>
      </c>
    </row>
    <row r="279" spans="1:31" s="59" customFormat="1" ht="12" hidden="1" outlineLevel="2" x14ac:dyDescent="0.2">
      <c r="A279" s="64"/>
      <c r="B279" s="32" t="s">
        <v>81</v>
      </c>
      <c r="C279" s="32" t="s">
        <v>118</v>
      </c>
      <c r="D279" s="32" t="s">
        <v>119</v>
      </c>
      <c r="E279" s="60">
        <f t="shared" si="28"/>
        <v>2916917.89</v>
      </c>
      <c r="F279" s="60">
        <v>0</v>
      </c>
      <c r="G279" s="60">
        <v>0</v>
      </c>
      <c r="H279" s="60">
        <v>0</v>
      </c>
      <c r="I279" s="60">
        <v>0</v>
      </c>
      <c r="J279" s="60">
        <v>0</v>
      </c>
      <c r="K279" s="60">
        <v>0</v>
      </c>
      <c r="L279" s="60">
        <v>0</v>
      </c>
      <c r="M279" s="60">
        <v>0</v>
      </c>
      <c r="N279" s="60">
        <v>0</v>
      </c>
      <c r="O279" s="60">
        <v>0</v>
      </c>
      <c r="P279" s="60">
        <v>2916917.89</v>
      </c>
      <c r="Q279" s="60">
        <v>0</v>
      </c>
      <c r="R279" s="60">
        <v>0</v>
      </c>
      <c r="S279" s="60">
        <v>0</v>
      </c>
      <c r="T279" s="60">
        <v>0</v>
      </c>
      <c r="U279" s="60">
        <v>0</v>
      </c>
      <c r="V279" s="60">
        <v>0</v>
      </c>
      <c r="W279" s="60">
        <v>0</v>
      </c>
      <c r="X279" s="60">
        <v>0</v>
      </c>
      <c r="Y279" s="60">
        <v>0</v>
      </c>
      <c r="Z279" s="60">
        <v>0</v>
      </c>
      <c r="AA279" s="60">
        <v>0</v>
      </c>
      <c r="AB279" s="60">
        <v>0</v>
      </c>
      <c r="AC279" s="60">
        <v>0</v>
      </c>
      <c r="AD279" s="60">
        <v>0</v>
      </c>
      <c r="AE279" s="60">
        <v>0</v>
      </c>
    </row>
    <row r="280" spans="1:31" s="59" customFormat="1" ht="12" hidden="1" outlineLevel="2" x14ac:dyDescent="0.2">
      <c r="A280" s="64"/>
      <c r="B280" s="32"/>
      <c r="C280" s="59" t="s">
        <v>375</v>
      </c>
      <c r="D280" s="32" t="s">
        <v>376</v>
      </c>
      <c r="E280" s="60">
        <f t="shared" si="28"/>
        <v>310227.56</v>
      </c>
      <c r="F280" s="60">
        <v>0</v>
      </c>
      <c r="G280" s="60">
        <v>0</v>
      </c>
      <c r="H280" s="60">
        <v>0</v>
      </c>
      <c r="I280" s="60">
        <v>0</v>
      </c>
      <c r="J280" s="60">
        <v>0</v>
      </c>
      <c r="K280" s="60">
        <v>0</v>
      </c>
      <c r="L280" s="60">
        <v>0</v>
      </c>
      <c r="M280" s="60">
        <v>0</v>
      </c>
      <c r="N280" s="60">
        <v>0</v>
      </c>
      <c r="O280" s="60">
        <v>0</v>
      </c>
      <c r="P280" s="60">
        <v>0</v>
      </c>
      <c r="Q280" s="60">
        <v>0</v>
      </c>
      <c r="R280" s="60">
        <v>0</v>
      </c>
      <c r="S280" s="60">
        <v>0</v>
      </c>
      <c r="T280" s="60">
        <v>0</v>
      </c>
      <c r="U280" s="60">
        <v>0</v>
      </c>
      <c r="V280" s="60">
        <v>0</v>
      </c>
      <c r="W280" s="60">
        <v>0</v>
      </c>
      <c r="X280" s="60">
        <v>0</v>
      </c>
      <c r="Y280" s="60">
        <v>0</v>
      </c>
      <c r="Z280" s="60">
        <v>310227.56</v>
      </c>
      <c r="AA280" s="60">
        <v>0</v>
      </c>
      <c r="AB280" s="60">
        <v>0</v>
      </c>
      <c r="AC280" s="60">
        <v>0</v>
      </c>
      <c r="AD280" s="60">
        <v>0</v>
      </c>
      <c r="AE280" s="60">
        <v>0</v>
      </c>
    </row>
    <row r="281" spans="1:31" s="59" customFormat="1" ht="12" hidden="1" outlineLevel="2" x14ac:dyDescent="0.2">
      <c r="A281" s="64"/>
      <c r="B281" s="32" t="s">
        <v>81</v>
      </c>
      <c r="C281" s="32" t="s">
        <v>120</v>
      </c>
      <c r="D281" s="32" t="s">
        <v>121</v>
      </c>
      <c r="E281" s="60">
        <f t="shared" si="28"/>
        <v>779439.44</v>
      </c>
      <c r="F281" s="60">
        <v>0</v>
      </c>
      <c r="G281" s="60">
        <v>0</v>
      </c>
      <c r="H281" s="60">
        <v>0</v>
      </c>
      <c r="I281" s="60">
        <v>0</v>
      </c>
      <c r="J281" s="60">
        <v>0</v>
      </c>
      <c r="K281" s="60">
        <v>0</v>
      </c>
      <c r="L281" s="60">
        <v>0</v>
      </c>
      <c r="M281" s="60">
        <v>0</v>
      </c>
      <c r="N281" s="60">
        <v>0</v>
      </c>
      <c r="O281" s="60">
        <v>0</v>
      </c>
      <c r="P281" s="60">
        <v>0</v>
      </c>
      <c r="Q281" s="60">
        <v>0</v>
      </c>
      <c r="R281" s="60">
        <v>0</v>
      </c>
      <c r="S281" s="60">
        <v>0</v>
      </c>
      <c r="T281" s="60">
        <v>0</v>
      </c>
      <c r="U281" s="60">
        <v>0</v>
      </c>
      <c r="V281" s="60">
        <v>0</v>
      </c>
      <c r="W281" s="60">
        <v>0</v>
      </c>
      <c r="X281" s="60">
        <v>0</v>
      </c>
      <c r="Y281" s="60">
        <v>0</v>
      </c>
      <c r="Z281" s="60">
        <v>0</v>
      </c>
      <c r="AA281" s="60">
        <v>779439.44</v>
      </c>
      <c r="AB281" s="60">
        <v>0</v>
      </c>
      <c r="AC281" s="60">
        <v>0</v>
      </c>
      <c r="AD281" s="60">
        <v>0</v>
      </c>
      <c r="AE281" s="60">
        <v>0</v>
      </c>
    </row>
    <row r="282" spans="1:31" s="59" customFormat="1" ht="12" hidden="1" outlineLevel="2" x14ac:dyDescent="0.2">
      <c r="A282" s="64"/>
      <c r="B282" s="32"/>
      <c r="C282" s="59" t="s">
        <v>377</v>
      </c>
      <c r="D282" s="32" t="s">
        <v>378</v>
      </c>
      <c r="E282" s="60">
        <f t="shared" si="28"/>
        <v>29056.73</v>
      </c>
      <c r="F282" s="60">
        <v>0</v>
      </c>
      <c r="G282" s="60">
        <v>0</v>
      </c>
      <c r="H282" s="60">
        <v>0</v>
      </c>
      <c r="I282" s="60">
        <v>0</v>
      </c>
      <c r="J282" s="60">
        <v>0</v>
      </c>
      <c r="K282" s="60">
        <v>0</v>
      </c>
      <c r="L282" s="60">
        <v>0</v>
      </c>
      <c r="M282" s="60">
        <v>0</v>
      </c>
      <c r="N282" s="60">
        <v>0</v>
      </c>
      <c r="O282" s="60">
        <v>0</v>
      </c>
      <c r="P282" s="60">
        <v>0</v>
      </c>
      <c r="Q282" s="60">
        <v>0</v>
      </c>
      <c r="R282" s="60">
        <v>0</v>
      </c>
      <c r="S282" s="60">
        <v>0</v>
      </c>
      <c r="T282" s="60">
        <v>0</v>
      </c>
      <c r="U282" s="60">
        <v>0</v>
      </c>
      <c r="V282" s="60">
        <v>0</v>
      </c>
      <c r="W282" s="60">
        <v>0</v>
      </c>
      <c r="X282" s="60">
        <v>0</v>
      </c>
      <c r="Y282" s="60">
        <v>0</v>
      </c>
      <c r="Z282" s="60">
        <v>29056.73</v>
      </c>
      <c r="AA282" s="60">
        <v>0</v>
      </c>
      <c r="AB282" s="60">
        <v>0</v>
      </c>
      <c r="AC282" s="60">
        <v>0</v>
      </c>
      <c r="AD282" s="60">
        <v>0</v>
      </c>
      <c r="AE282" s="60">
        <v>0</v>
      </c>
    </row>
    <row r="283" spans="1:31" s="59" customFormat="1" ht="12" hidden="1" outlineLevel="2" x14ac:dyDescent="0.2">
      <c r="A283" s="64"/>
      <c r="B283" s="32"/>
      <c r="C283" s="32" t="s">
        <v>122</v>
      </c>
      <c r="D283" s="32" t="s">
        <v>123</v>
      </c>
      <c r="E283" s="60">
        <f t="shared" si="28"/>
        <v>3389051.38</v>
      </c>
      <c r="F283" s="60">
        <v>0</v>
      </c>
      <c r="G283" s="60">
        <v>0</v>
      </c>
      <c r="H283" s="60">
        <v>0</v>
      </c>
      <c r="I283" s="60">
        <v>0</v>
      </c>
      <c r="J283" s="60">
        <v>0</v>
      </c>
      <c r="K283" s="60">
        <v>0</v>
      </c>
      <c r="L283" s="60">
        <v>0</v>
      </c>
      <c r="M283" s="60">
        <v>0</v>
      </c>
      <c r="N283" s="60">
        <v>0</v>
      </c>
      <c r="O283" s="60">
        <v>0</v>
      </c>
      <c r="P283" s="60">
        <v>0</v>
      </c>
      <c r="Q283" s="60">
        <v>0</v>
      </c>
      <c r="R283" s="60">
        <v>0</v>
      </c>
      <c r="S283" s="60">
        <v>0</v>
      </c>
      <c r="T283" s="60">
        <v>0</v>
      </c>
      <c r="U283" s="60">
        <v>0</v>
      </c>
      <c r="V283" s="60">
        <v>0</v>
      </c>
      <c r="W283" s="60">
        <v>0</v>
      </c>
      <c r="X283" s="60">
        <v>0</v>
      </c>
      <c r="Y283" s="60">
        <v>0</v>
      </c>
      <c r="Z283" s="60">
        <v>0</v>
      </c>
      <c r="AA283" s="60">
        <v>0</v>
      </c>
      <c r="AB283" s="60">
        <v>355416.74</v>
      </c>
      <c r="AC283" s="60">
        <v>3033634.64</v>
      </c>
      <c r="AD283" s="60">
        <v>0</v>
      </c>
      <c r="AE283" s="60">
        <v>0</v>
      </c>
    </row>
    <row r="284" spans="1:31" s="59" customFormat="1" ht="12" hidden="1" outlineLevel="2" x14ac:dyDescent="0.2">
      <c r="A284" s="64"/>
      <c r="B284" s="32"/>
      <c r="C284" s="32" t="s">
        <v>379</v>
      </c>
      <c r="D284" s="32" t="s">
        <v>380</v>
      </c>
      <c r="E284" s="60">
        <f t="shared" si="28"/>
        <v>437766.67</v>
      </c>
      <c r="F284" s="60">
        <v>0</v>
      </c>
      <c r="G284" s="60">
        <v>0</v>
      </c>
      <c r="H284" s="60">
        <v>0</v>
      </c>
      <c r="I284" s="60">
        <v>0</v>
      </c>
      <c r="J284" s="60">
        <v>0</v>
      </c>
      <c r="K284" s="60">
        <v>0</v>
      </c>
      <c r="L284" s="60">
        <v>0</v>
      </c>
      <c r="M284" s="60">
        <v>0</v>
      </c>
      <c r="N284" s="60">
        <v>0</v>
      </c>
      <c r="O284" s="60">
        <v>0</v>
      </c>
      <c r="P284" s="60">
        <v>0</v>
      </c>
      <c r="Q284" s="60">
        <v>0</v>
      </c>
      <c r="R284" s="60">
        <v>0</v>
      </c>
      <c r="S284" s="60">
        <v>0</v>
      </c>
      <c r="T284" s="60">
        <v>0</v>
      </c>
      <c r="U284" s="60">
        <v>0</v>
      </c>
      <c r="V284" s="60">
        <v>0</v>
      </c>
      <c r="W284" s="60">
        <v>0</v>
      </c>
      <c r="X284" s="60">
        <v>0</v>
      </c>
      <c r="Y284" s="60">
        <v>0</v>
      </c>
      <c r="Z284" s="60">
        <v>0</v>
      </c>
      <c r="AA284" s="60">
        <v>0</v>
      </c>
      <c r="AB284" s="60">
        <v>0</v>
      </c>
      <c r="AC284" s="60">
        <v>0</v>
      </c>
      <c r="AD284" s="60">
        <v>437766.67</v>
      </c>
      <c r="AE284" s="60">
        <v>0</v>
      </c>
    </row>
    <row r="285" spans="1:31" s="59" customFormat="1" ht="12" hidden="1" outlineLevel="2" x14ac:dyDescent="0.2">
      <c r="A285" s="64"/>
      <c r="B285" s="32" t="s">
        <v>81</v>
      </c>
      <c r="C285" s="32" t="s">
        <v>381</v>
      </c>
      <c r="D285" s="32" t="s">
        <v>382</v>
      </c>
      <c r="E285" s="60">
        <f t="shared" si="28"/>
        <v>235733.87</v>
      </c>
      <c r="F285" s="60">
        <v>0</v>
      </c>
      <c r="G285" s="60">
        <v>0</v>
      </c>
      <c r="H285" s="60">
        <v>0</v>
      </c>
      <c r="I285" s="60">
        <v>0</v>
      </c>
      <c r="J285" s="60">
        <v>0</v>
      </c>
      <c r="K285" s="60">
        <v>0</v>
      </c>
      <c r="L285" s="60">
        <v>0</v>
      </c>
      <c r="M285" s="60">
        <v>0</v>
      </c>
      <c r="N285" s="60">
        <v>0</v>
      </c>
      <c r="O285" s="60">
        <v>0</v>
      </c>
      <c r="P285" s="60">
        <v>0</v>
      </c>
      <c r="Q285" s="60">
        <v>0</v>
      </c>
      <c r="R285" s="60">
        <v>0</v>
      </c>
      <c r="S285" s="60">
        <v>0</v>
      </c>
      <c r="T285" s="60">
        <v>0</v>
      </c>
      <c r="U285" s="60">
        <v>0</v>
      </c>
      <c r="V285" s="60">
        <v>0</v>
      </c>
      <c r="W285" s="60">
        <v>0</v>
      </c>
      <c r="X285" s="60">
        <v>0</v>
      </c>
      <c r="Y285" s="60">
        <v>0</v>
      </c>
      <c r="Z285" s="60">
        <v>0</v>
      </c>
      <c r="AA285" s="60">
        <v>0</v>
      </c>
      <c r="AB285" s="60">
        <v>0</v>
      </c>
      <c r="AC285" s="60">
        <v>0</v>
      </c>
      <c r="AD285" s="60">
        <v>0</v>
      </c>
      <c r="AE285" s="60">
        <v>235733.87</v>
      </c>
    </row>
    <row r="286" spans="1:31" s="40" customFormat="1" ht="15.75" customHeight="1" outlineLevel="1" collapsed="1" x14ac:dyDescent="0.2">
      <c r="A286" s="1">
        <v>50</v>
      </c>
      <c r="B286" s="32" t="s">
        <v>124</v>
      </c>
      <c r="C286" s="32"/>
      <c r="D286" s="49" t="s">
        <v>383</v>
      </c>
      <c r="E286" s="33">
        <f t="shared" ref="E286:AE286" si="29">SUBTOTAL(9,E259:E285)</f>
        <v>33593534.259999998</v>
      </c>
      <c r="F286" s="33">
        <f t="shared" si="29"/>
        <v>69234.679999999993</v>
      </c>
      <c r="G286" s="33">
        <f t="shared" si="29"/>
        <v>317355.37</v>
      </c>
      <c r="H286" s="33">
        <f t="shared" si="29"/>
        <v>706657.99</v>
      </c>
      <c r="I286" s="33">
        <f t="shared" si="29"/>
        <v>249610.96</v>
      </c>
      <c r="J286" s="33">
        <f t="shared" si="29"/>
        <v>1566563.66</v>
      </c>
      <c r="K286" s="50">
        <f t="shared" si="29"/>
        <v>921771.18</v>
      </c>
      <c r="L286" s="50">
        <f t="shared" si="29"/>
        <v>1806869.8800000001</v>
      </c>
      <c r="M286" s="50">
        <f t="shared" si="29"/>
        <v>0</v>
      </c>
      <c r="N286" s="50">
        <f t="shared" si="29"/>
        <v>335917.94</v>
      </c>
      <c r="O286" s="50">
        <f t="shared" si="29"/>
        <v>1039432.8</v>
      </c>
      <c r="P286" s="50">
        <f t="shared" si="29"/>
        <v>3562792.92</v>
      </c>
      <c r="Q286" s="50">
        <f t="shared" si="29"/>
        <v>430355.14</v>
      </c>
      <c r="R286" s="33">
        <f t="shared" si="29"/>
        <v>770037.16</v>
      </c>
      <c r="S286" s="50">
        <f t="shared" si="29"/>
        <v>110121.47</v>
      </c>
      <c r="T286" s="50">
        <f t="shared" si="29"/>
        <v>7504543.6500000004</v>
      </c>
      <c r="U286" s="50">
        <f t="shared" si="29"/>
        <v>2102603.9300000002</v>
      </c>
      <c r="V286" s="50">
        <f t="shared" si="29"/>
        <v>1474055.47</v>
      </c>
      <c r="W286" s="50">
        <f t="shared" si="29"/>
        <v>5058187.54</v>
      </c>
      <c r="X286" s="50">
        <f t="shared" si="29"/>
        <v>0</v>
      </c>
      <c r="Y286" s="50">
        <f t="shared" si="29"/>
        <v>28498.29</v>
      </c>
      <c r="Z286" s="50">
        <f t="shared" si="29"/>
        <v>339284.29</v>
      </c>
      <c r="AA286" s="50">
        <f t="shared" si="29"/>
        <v>779439.44</v>
      </c>
      <c r="AB286" s="50">
        <f t="shared" si="29"/>
        <v>355416.74</v>
      </c>
      <c r="AC286" s="50">
        <f t="shared" si="29"/>
        <v>3391283.22</v>
      </c>
      <c r="AD286" s="50">
        <f t="shared" si="29"/>
        <v>437766.67</v>
      </c>
      <c r="AE286" s="50">
        <f t="shared" si="29"/>
        <v>235733.87</v>
      </c>
    </row>
    <row r="287" spans="1:31" s="59" customFormat="1" ht="12" hidden="1" outlineLevel="2" x14ac:dyDescent="0.2">
      <c r="B287" s="32" t="s">
        <v>126</v>
      </c>
      <c r="C287" s="32" t="s">
        <v>127</v>
      </c>
      <c r="D287" s="32" t="s">
        <v>128</v>
      </c>
      <c r="E287" s="60">
        <f t="shared" si="28"/>
        <v>50709282.049999982</v>
      </c>
      <c r="F287" s="60">
        <v>656244.15</v>
      </c>
      <c r="G287" s="60">
        <v>496937.83</v>
      </c>
      <c r="H287" s="60">
        <v>542281.92000000004</v>
      </c>
      <c r="I287" s="60">
        <v>326754.45</v>
      </c>
      <c r="J287" s="60">
        <v>2149636.5299999998</v>
      </c>
      <c r="K287" s="60">
        <v>849243.41</v>
      </c>
      <c r="L287" s="60">
        <v>7764810.6599999992</v>
      </c>
      <c r="M287" s="60">
        <v>0</v>
      </c>
      <c r="N287" s="60">
        <v>1544906.68</v>
      </c>
      <c r="O287" s="60">
        <v>591065.81999999995</v>
      </c>
      <c r="P287" s="60">
        <v>4147537.97</v>
      </c>
      <c r="Q287" s="60">
        <v>584302.54</v>
      </c>
      <c r="R287" s="60">
        <v>778561.3</v>
      </c>
      <c r="S287" s="60">
        <v>84439.2</v>
      </c>
      <c r="T287" s="60">
        <v>6488307.7799999993</v>
      </c>
      <c r="U287" s="60">
        <v>6103306.5599999996</v>
      </c>
      <c r="V287" s="60">
        <v>983615.42</v>
      </c>
      <c r="W287" s="60">
        <v>5518470</v>
      </c>
      <c r="X287" s="60">
        <v>4057288.1900000004</v>
      </c>
      <c r="Y287" s="60">
        <v>1128258.3699999999</v>
      </c>
      <c r="Z287" s="60">
        <v>182251.05</v>
      </c>
      <c r="AA287" s="60">
        <v>1235796.6299999999</v>
      </c>
      <c r="AB287" s="60">
        <v>320141.90000000002</v>
      </c>
      <c r="AC287" s="60">
        <v>3771450.71</v>
      </c>
      <c r="AD287" s="60">
        <v>250936.25</v>
      </c>
      <c r="AE287" s="60">
        <v>152736.73000000001</v>
      </c>
    </row>
    <row r="288" spans="1:31" s="40" customFormat="1" ht="15.75" customHeight="1" outlineLevel="1" collapsed="1" x14ac:dyDescent="0.2">
      <c r="A288" s="1">
        <v>51</v>
      </c>
      <c r="B288" s="32" t="s">
        <v>129</v>
      </c>
      <c r="C288" s="32"/>
      <c r="D288" s="49" t="s">
        <v>384</v>
      </c>
      <c r="E288" s="33">
        <f t="shared" ref="E288:AE288" si="30">SUBTOTAL(9,E287:E287)</f>
        <v>50709282.049999982</v>
      </c>
      <c r="F288" s="33">
        <f t="shared" si="30"/>
        <v>656244.15</v>
      </c>
      <c r="G288" s="33">
        <f t="shared" si="30"/>
        <v>496937.83</v>
      </c>
      <c r="H288" s="33">
        <f t="shared" si="30"/>
        <v>542281.92000000004</v>
      </c>
      <c r="I288" s="33">
        <f t="shared" si="30"/>
        <v>326754.45</v>
      </c>
      <c r="J288" s="33">
        <f t="shared" si="30"/>
        <v>2149636.5299999998</v>
      </c>
      <c r="K288" s="50">
        <f t="shared" si="30"/>
        <v>849243.41</v>
      </c>
      <c r="L288" s="50">
        <f t="shared" si="30"/>
        <v>7764810.6599999992</v>
      </c>
      <c r="M288" s="50">
        <f t="shared" si="30"/>
        <v>0</v>
      </c>
      <c r="N288" s="50">
        <f t="shared" si="30"/>
        <v>1544906.68</v>
      </c>
      <c r="O288" s="50">
        <f t="shared" si="30"/>
        <v>591065.81999999995</v>
      </c>
      <c r="P288" s="50">
        <f t="shared" si="30"/>
        <v>4147537.97</v>
      </c>
      <c r="Q288" s="50">
        <f t="shared" si="30"/>
        <v>584302.54</v>
      </c>
      <c r="R288" s="33">
        <f t="shared" si="30"/>
        <v>778561.3</v>
      </c>
      <c r="S288" s="50">
        <f t="shared" si="30"/>
        <v>84439.2</v>
      </c>
      <c r="T288" s="50">
        <f t="shared" si="30"/>
        <v>6488307.7799999993</v>
      </c>
      <c r="U288" s="50">
        <f t="shared" si="30"/>
        <v>6103306.5599999996</v>
      </c>
      <c r="V288" s="50">
        <f t="shared" si="30"/>
        <v>983615.42</v>
      </c>
      <c r="W288" s="50">
        <f t="shared" si="30"/>
        <v>5518470</v>
      </c>
      <c r="X288" s="50">
        <f t="shared" si="30"/>
        <v>4057288.1900000004</v>
      </c>
      <c r="Y288" s="50">
        <f t="shared" si="30"/>
        <v>1128258.3699999999</v>
      </c>
      <c r="Z288" s="50">
        <f t="shared" si="30"/>
        <v>182251.05</v>
      </c>
      <c r="AA288" s="50">
        <f t="shared" si="30"/>
        <v>1235796.6299999999</v>
      </c>
      <c r="AB288" s="50">
        <f t="shared" si="30"/>
        <v>320141.90000000002</v>
      </c>
      <c r="AC288" s="50">
        <f t="shared" si="30"/>
        <v>3771450.71</v>
      </c>
      <c r="AD288" s="50">
        <f t="shared" si="30"/>
        <v>250936.25</v>
      </c>
      <c r="AE288" s="50">
        <f t="shared" si="30"/>
        <v>152736.73000000001</v>
      </c>
    </row>
    <row r="289" spans="2:31" s="59" customFormat="1" ht="12" hidden="1" outlineLevel="2" x14ac:dyDescent="0.2">
      <c r="B289" s="32" t="s">
        <v>132</v>
      </c>
      <c r="C289" s="32" t="s">
        <v>133</v>
      </c>
      <c r="D289" s="32" t="s">
        <v>134</v>
      </c>
      <c r="E289" s="60">
        <f t="shared" si="28"/>
        <v>3741129</v>
      </c>
      <c r="F289" s="60">
        <v>0</v>
      </c>
      <c r="G289" s="60">
        <v>0</v>
      </c>
      <c r="H289" s="60">
        <v>0</v>
      </c>
      <c r="I289" s="60">
        <v>0</v>
      </c>
      <c r="J289" s="60">
        <v>378269.01</v>
      </c>
      <c r="K289" s="60">
        <v>0</v>
      </c>
      <c r="L289" s="60">
        <v>638062.79</v>
      </c>
      <c r="M289" s="60">
        <v>0</v>
      </c>
      <c r="N289" s="60">
        <v>0</v>
      </c>
      <c r="O289" s="60">
        <v>0</v>
      </c>
      <c r="P289" s="60">
        <v>0</v>
      </c>
      <c r="Q289" s="60">
        <v>0</v>
      </c>
      <c r="R289" s="60">
        <v>134337.31</v>
      </c>
      <c r="S289" s="60">
        <v>0</v>
      </c>
      <c r="T289" s="60">
        <v>1141828.43</v>
      </c>
      <c r="U289" s="60">
        <v>1074127.3600000001</v>
      </c>
      <c r="V289" s="60">
        <v>0</v>
      </c>
      <c r="W289" s="60">
        <v>0</v>
      </c>
      <c r="X289" s="60">
        <v>0</v>
      </c>
      <c r="Y289" s="60">
        <v>154423.07</v>
      </c>
      <c r="Z289" s="60">
        <v>0</v>
      </c>
      <c r="AA289" s="60">
        <v>220081.03</v>
      </c>
      <c r="AB289" s="60">
        <v>0</v>
      </c>
      <c r="AC289" s="60">
        <v>0</v>
      </c>
      <c r="AD289" s="60">
        <v>0</v>
      </c>
      <c r="AE289" s="60">
        <v>0</v>
      </c>
    </row>
    <row r="290" spans="2:31" s="59" customFormat="1" ht="12" hidden="1" outlineLevel="2" x14ac:dyDescent="0.2">
      <c r="B290" s="32" t="s">
        <v>132</v>
      </c>
      <c r="C290" s="32" t="s">
        <v>135</v>
      </c>
      <c r="D290" s="32" t="s">
        <v>136</v>
      </c>
      <c r="E290" s="60">
        <f t="shared" si="28"/>
        <v>2943661.4899999998</v>
      </c>
      <c r="F290" s="60">
        <v>0</v>
      </c>
      <c r="G290" s="60">
        <v>0</v>
      </c>
      <c r="H290" s="60">
        <v>0</v>
      </c>
      <c r="I290" s="60">
        <v>0</v>
      </c>
      <c r="J290" s="60">
        <v>0</v>
      </c>
      <c r="K290" s="60">
        <v>150801.35999999999</v>
      </c>
      <c r="L290" s="60">
        <v>745544.76</v>
      </c>
      <c r="M290" s="60">
        <v>0</v>
      </c>
      <c r="N290" s="60">
        <v>0</v>
      </c>
      <c r="O290" s="60">
        <v>45890.18</v>
      </c>
      <c r="P290" s="60">
        <v>443716.1</v>
      </c>
      <c r="Q290" s="60">
        <v>7484.64</v>
      </c>
      <c r="R290" s="60">
        <v>0</v>
      </c>
      <c r="S290" s="60">
        <v>0</v>
      </c>
      <c r="T290" s="60">
        <v>0</v>
      </c>
      <c r="U290" s="60">
        <v>0</v>
      </c>
      <c r="V290" s="60">
        <v>0</v>
      </c>
      <c r="W290" s="60">
        <v>979602.58</v>
      </c>
      <c r="X290" s="60">
        <v>565007.02</v>
      </c>
      <c r="Y290" s="60">
        <v>5614.85</v>
      </c>
      <c r="Z290" s="60">
        <v>0</v>
      </c>
      <c r="AA290" s="60">
        <v>0</v>
      </c>
      <c r="AB290" s="60">
        <v>0</v>
      </c>
      <c r="AC290" s="60">
        <v>0</v>
      </c>
      <c r="AD290" s="60">
        <v>0</v>
      </c>
      <c r="AE290" s="60">
        <v>0</v>
      </c>
    </row>
    <row r="291" spans="2:31" s="59" customFormat="1" ht="12" hidden="1" outlineLevel="2" x14ac:dyDescent="0.2">
      <c r="B291" s="32" t="s">
        <v>132</v>
      </c>
      <c r="C291" s="32" t="s">
        <v>137</v>
      </c>
      <c r="D291" s="32" t="s">
        <v>138</v>
      </c>
      <c r="E291" s="60">
        <f t="shared" si="28"/>
        <v>810385.32999999984</v>
      </c>
      <c r="F291" s="60">
        <v>0</v>
      </c>
      <c r="G291" s="60">
        <v>0</v>
      </c>
      <c r="H291" s="60">
        <v>0</v>
      </c>
      <c r="I291" s="60">
        <v>0</v>
      </c>
      <c r="J291" s="60">
        <v>0</v>
      </c>
      <c r="K291" s="60">
        <v>0</v>
      </c>
      <c r="L291" s="60">
        <v>0</v>
      </c>
      <c r="M291" s="60">
        <v>0</v>
      </c>
      <c r="N291" s="60">
        <v>0</v>
      </c>
      <c r="O291" s="60">
        <v>58210.49</v>
      </c>
      <c r="P291" s="60">
        <v>287345.78000000003</v>
      </c>
      <c r="Q291" s="60">
        <v>94870.720000000001</v>
      </c>
      <c r="R291" s="60">
        <v>0</v>
      </c>
      <c r="S291" s="60">
        <v>0</v>
      </c>
      <c r="T291" s="60">
        <v>0</v>
      </c>
      <c r="U291" s="60">
        <v>0</v>
      </c>
      <c r="V291" s="60">
        <v>172165.09</v>
      </c>
      <c r="W291" s="60">
        <v>0</v>
      </c>
      <c r="X291" s="60">
        <v>153869.31</v>
      </c>
      <c r="Y291" s="60">
        <v>0</v>
      </c>
      <c r="Z291" s="60">
        <v>0</v>
      </c>
      <c r="AA291" s="60">
        <v>0</v>
      </c>
      <c r="AB291" s="60">
        <v>0</v>
      </c>
      <c r="AC291" s="60">
        <v>0</v>
      </c>
      <c r="AD291" s="60">
        <v>43923.94</v>
      </c>
      <c r="AE291" s="60">
        <v>0</v>
      </c>
    </row>
    <row r="292" spans="2:31" s="59" customFormat="1" ht="12" hidden="1" outlineLevel="2" x14ac:dyDescent="0.2">
      <c r="B292" s="32" t="s">
        <v>132</v>
      </c>
      <c r="C292" s="32" t="s">
        <v>139</v>
      </c>
      <c r="D292" s="32" t="s">
        <v>140</v>
      </c>
      <c r="E292" s="60">
        <f t="shared" si="28"/>
        <v>1153444.25</v>
      </c>
      <c r="F292" s="60">
        <v>103677.32</v>
      </c>
      <c r="G292" s="60">
        <v>78505.179999999993</v>
      </c>
      <c r="H292" s="60">
        <v>86048.14</v>
      </c>
      <c r="I292" s="60">
        <v>0</v>
      </c>
      <c r="J292" s="60">
        <v>0</v>
      </c>
      <c r="K292" s="60">
        <v>0</v>
      </c>
      <c r="L292" s="60">
        <v>0</v>
      </c>
      <c r="M292" s="60">
        <v>0</v>
      </c>
      <c r="N292" s="60">
        <v>244060.47</v>
      </c>
      <c r="O292" s="60">
        <v>0</v>
      </c>
      <c r="P292" s="60">
        <v>0</v>
      </c>
      <c r="Q292" s="60">
        <v>0</v>
      </c>
      <c r="R292" s="60">
        <v>0</v>
      </c>
      <c r="S292" s="60">
        <v>0</v>
      </c>
      <c r="T292" s="60">
        <v>0</v>
      </c>
      <c r="U292" s="60">
        <v>0</v>
      </c>
      <c r="V292" s="60">
        <v>0</v>
      </c>
      <c r="W292" s="60">
        <v>0</v>
      </c>
      <c r="X292" s="60">
        <v>0</v>
      </c>
      <c r="Y292" s="60">
        <v>0</v>
      </c>
      <c r="Z292" s="60">
        <v>0</v>
      </c>
      <c r="AA292" s="60">
        <v>0</v>
      </c>
      <c r="AB292" s="60">
        <v>50570.43</v>
      </c>
      <c r="AC292" s="60">
        <v>590582.71</v>
      </c>
      <c r="AD292" s="60">
        <v>0</v>
      </c>
      <c r="AE292" s="60">
        <v>0</v>
      </c>
    </row>
    <row r="293" spans="2:31" s="59" customFormat="1" ht="12" hidden="1" outlineLevel="2" x14ac:dyDescent="0.2">
      <c r="B293" s="32" t="s">
        <v>132</v>
      </c>
      <c r="C293" s="32" t="s">
        <v>141</v>
      </c>
      <c r="D293" s="32" t="s">
        <v>142</v>
      </c>
      <c r="E293" s="60">
        <f t="shared" si="28"/>
        <v>3402.52</v>
      </c>
      <c r="F293" s="60">
        <v>0</v>
      </c>
      <c r="G293" s="60">
        <v>0</v>
      </c>
      <c r="H293" s="60">
        <v>0</v>
      </c>
      <c r="I293" s="60">
        <v>0</v>
      </c>
      <c r="J293" s="60">
        <v>0</v>
      </c>
      <c r="K293" s="60">
        <v>0</v>
      </c>
      <c r="L293" s="60">
        <v>0</v>
      </c>
      <c r="M293" s="60">
        <v>0</v>
      </c>
      <c r="N293" s="60">
        <v>0</v>
      </c>
      <c r="O293" s="60">
        <v>0</v>
      </c>
      <c r="P293" s="60">
        <v>0</v>
      </c>
      <c r="Q293" s="60">
        <v>0</v>
      </c>
      <c r="R293" s="60">
        <v>0</v>
      </c>
      <c r="S293" s="60">
        <v>0</v>
      </c>
      <c r="T293" s="60">
        <v>0</v>
      </c>
      <c r="U293" s="60">
        <v>0</v>
      </c>
      <c r="V293" s="60">
        <v>0</v>
      </c>
      <c r="W293" s="60">
        <v>0</v>
      </c>
      <c r="X293" s="60">
        <v>0</v>
      </c>
      <c r="Y293" s="60">
        <v>3402.52</v>
      </c>
      <c r="Z293" s="60">
        <v>0</v>
      </c>
      <c r="AA293" s="60">
        <v>0</v>
      </c>
      <c r="AB293" s="60">
        <v>0</v>
      </c>
      <c r="AC293" s="60">
        <v>0</v>
      </c>
      <c r="AD293" s="60">
        <v>0</v>
      </c>
      <c r="AE293" s="60">
        <v>0</v>
      </c>
    </row>
    <row r="294" spans="2:31" s="59" customFormat="1" ht="12" hidden="1" outlineLevel="2" x14ac:dyDescent="0.2">
      <c r="B294" s="32" t="s">
        <v>132</v>
      </c>
      <c r="C294" s="32" t="s">
        <v>143</v>
      </c>
      <c r="D294" s="32" t="s">
        <v>144</v>
      </c>
      <c r="E294" s="60">
        <f t="shared" si="28"/>
        <v>59405.440000000002</v>
      </c>
      <c r="F294" s="60">
        <v>0</v>
      </c>
      <c r="G294" s="60">
        <v>0</v>
      </c>
      <c r="H294" s="60">
        <v>0</v>
      </c>
      <c r="I294" s="60">
        <v>25761.25</v>
      </c>
      <c r="J294" s="60">
        <v>0</v>
      </c>
      <c r="K294" s="60">
        <v>0</v>
      </c>
      <c r="L294" s="60">
        <v>0</v>
      </c>
      <c r="M294" s="60">
        <v>0</v>
      </c>
      <c r="N294" s="60">
        <v>0</v>
      </c>
      <c r="O294" s="60">
        <v>0</v>
      </c>
      <c r="P294" s="60">
        <v>0</v>
      </c>
      <c r="Q294" s="60">
        <v>0</v>
      </c>
      <c r="R294" s="60">
        <v>0</v>
      </c>
      <c r="S294" s="60">
        <v>6657.17</v>
      </c>
      <c r="T294" s="60">
        <v>0</v>
      </c>
      <c r="U294" s="60">
        <v>0</v>
      </c>
      <c r="V294" s="60">
        <v>0</v>
      </c>
      <c r="W294" s="60">
        <v>0</v>
      </c>
      <c r="X294" s="60">
        <v>0</v>
      </c>
      <c r="Y294" s="60">
        <v>0</v>
      </c>
      <c r="Z294" s="60">
        <v>14368.75</v>
      </c>
      <c r="AA294" s="60">
        <v>0</v>
      </c>
      <c r="AB294" s="60">
        <v>0</v>
      </c>
      <c r="AC294" s="60">
        <v>576.04</v>
      </c>
      <c r="AD294" s="60">
        <v>0</v>
      </c>
      <c r="AE294" s="60">
        <v>12042.23</v>
      </c>
    </row>
    <row r="295" spans="2:31" s="59" customFormat="1" ht="12" hidden="1" outlineLevel="2" x14ac:dyDescent="0.2">
      <c r="B295" s="32" t="s">
        <v>132</v>
      </c>
      <c r="C295" s="32" t="s">
        <v>145</v>
      </c>
      <c r="D295" s="32" t="s">
        <v>146</v>
      </c>
      <c r="E295" s="60">
        <f t="shared" si="28"/>
        <v>472418.80000000005</v>
      </c>
      <c r="F295" s="60">
        <v>0</v>
      </c>
      <c r="G295" s="60">
        <v>0</v>
      </c>
      <c r="H295" s="60">
        <v>0</v>
      </c>
      <c r="I295" s="60">
        <v>0</v>
      </c>
      <c r="J295" s="60">
        <v>26831.65</v>
      </c>
      <c r="K295" s="60">
        <v>10592.58</v>
      </c>
      <c r="L295" s="60">
        <v>97685.71</v>
      </c>
      <c r="M295" s="60">
        <v>0</v>
      </c>
      <c r="N295" s="60">
        <v>0</v>
      </c>
      <c r="O295" s="60">
        <v>3227.11</v>
      </c>
      <c r="P295" s="60">
        <v>31200.27</v>
      </c>
      <c r="Q295" s="60">
        <v>526.45000000000005</v>
      </c>
      <c r="R295" s="60">
        <v>9538.07</v>
      </c>
      <c r="S295" s="60">
        <v>0</v>
      </c>
      <c r="T295" s="60">
        <v>80987.55</v>
      </c>
      <c r="U295" s="60">
        <v>76200.62</v>
      </c>
      <c r="V295" s="60">
        <v>0</v>
      </c>
      <c r="W295" s="60">
        <v>68875.58</v>
      </c>
      <c r="X295" s="60">
        <v>39792.47</v>
      </c>
      <c r="Y295" s="60">
        <v>11348.38</v>
      </c>
      <c r="Z295" s="60">
        <v>0</v>
      </c>
      <c r="AA295" s="60">
        <v>15612.36</v>
      </c>
      <c r="AB295" s="60">
        <v>0</v>
      </c>
      <c r="AC295" s="60">
        <v>0</v>
      </c>
      <c r="AD295" s="60">
        <v>0</v>
      </c>
      <c r="AE295" s="60">
        <v>0</v>
      </c>
    </row>
    <row r="296" spans="2:31" s="59" customFormat="1" ht="12" hidden="1" outlineLevel="2" x14ac:dyDescent="0.2">
      <c r="B296" s="32" t="s">
        <v>132</v>
      </c>
      <c r="C296" s="32" t="s">
        <v>147</v>
      </c>
      <c r="D296" s="32" t="s">
        <v>148</v>
      </c>
      <c r="E296" s="60">
        <f t="shared" si="28"/>
        <v>77130.930000000008</v>
      </c>
      <c r="F296" s="60">
        <v>3966.83</v>
      </c>
      <c r="G296" s="60">
        <v>3003.95</v>
      </c>
      <c r="H296" s="60">
        <v>3283.02</v>
      </c>
      <c r="I296" s="60">
        <v>1975.23</v>
      </c>
      <c r="J296" s="60">
        <v>0</v>
      </c>
      <c r="K296" s="60">
        <v>0</v>
      </c>
      <c r="L296" s="60">
        <v>0</v>
      </c>
      <c r="M296" s="60">
        <v>0</v>
      </c>
      <c r="N296" s="60">
        <v>9338.89</v>
      </c>
      <c r="O296" s="60">
        <v>2010.42</v>
      </c>
      <c r="P296" s="60">
        <v>9902.4699999999993</v>
      </c>
      <c r="Q296" s="60">
        <v>3276.42</v>
      </c>
      <c r="R296" s="60">
        <v>0</v>
      </c>
      <c r="S296" s="60">
        <v>510.44</v>
      </c>
      <c r="T296" s="60">
        <v>0</v>
      </c>
      <c r="U296" s="60">
        <v>0</v>
      </c>
      <c r="V296" s="60">
        <v>5945.98</v>
      </c>
      <c r="W296" s="60">
        <v>0</v>
      </c>
      <c r="X296" s="60">
        <v>5322.83</v>
      </c>
      <c r="Y296" s="60">
        <v>475.43</v>
      </c>
      <c r="Z296" s="60">
        <v>1101.71</v>
      </c>
      <c r="AA296" s="60">
        <v>0</v>
      </c>
      <c r="AB296" s="60">
        <v>1934.92</v>
      </c>
      <c r="AC296" s="60">
        <v>22642.15</v>
      </c>
      <c r="AD296" s="60">
        <v>1516.92</v>
      </c>
      <c r="AE296" s="60">
        <v>923.32</v>
      </c>
    </row>
    <row r="297" spans="2:31" s="59" customFormat="1" ht="12" hidden="1" outlineLevel="2" x14ac:dyDescent="0.2">
      <c r="B297" s="32" t="s">
        <v>132</v>
      </c>
      <c r="C297" s="32" t="s">
        <v>149</v>
      </c>
      <c r="D297" s="32" t="s">
        <v>150</v>
      </c>
      <c r="E297" s="60">
        <f t="shared" si="28"/>
        <v>2423679.2299999991</v>
      </c>
      <c r="F297" s="60">
        <v>63555.13</v>
      </c>
      <c r="G297" s="60">
        <v>48120.34</v>
      </c>
      <c r="H297" s="60">
        <v>53883.33</v>
      </c>
      <c r="I297" s="60">
        <v>31640.33</v>
      </c>
      <c r="J297" s="60">
        <v>208124.99</v>
      </c>
      <c r="K297" s="60">
        <v>0</v>
      </c>
      <c r="L297" s="60">
        <v>757788.28</v>
      </c>
      <c r="M297" s="60">
        <v>0</v>
      </c>
      <c r="N297" s="60">
        <v>149601.42000000001</v>
      </c>
      <c r="O297" s="60">
        <v>57233.37</v>
      </c>
      <c r="P297" s="60">
        <v>122750.48</v>
      </c>
      <c r="Q297" s="60">
        <v>56566.64</v>
      </c>
      <c r="R297" s="60">
        <v>73960.2</v>
      </c>
      <c r="S297" s="60">
        <v>8176.45</v>
      </c>
      <c r="T297" s="60">
        <v>0</v>
      </c>
      <c r="U297" s="60">
        <v>0</v>
      </c>
      <c r="V297" s="60">
        <v>0</v>
      </c>
      <c r="W297" s="60">
        <v>534346.07999999996</v>
      </c>
      <c r="X297" s="60">
        <v>0</v>
      </c>
      <c r="Y297" s="60">
        <v>95821.09</v>
      </c>
      <c r="Z297" s="60">
        <v>17648.13</v>
      </c>
      <c r="AA297" s="60">
        <v>0</v>
      </c>
      <c r="AB297" s="60">
        <v>0</v>
      </c>
      <c r="AC297" s="60">
        <v>105373.13</v>
      </c>
      <c r="AD297" s="60">
        <v>24299.25</v>
      </c>
      <c r="AE297" s="60">
        <v>14790.59</v>
      </c>
    </row>
    <row r="298" spans="2:31" s="59" customFormat="1" ht="12" hidden="1" outlineLevel="2" x14ac:dyDescent="0.2">
      <c r="B298" s="32" t="s">
        <v>132</v>
      </c>
      <c r="C298" s="32" t="s">
        <v>151</v>
      </c>
      <c r="D298" s="32" t="s">
        <v>152</v>
      </c>
      <c r="E298" s="60">
        <f t="shared" si="28"/>
        <v>373588.45</v>
      </c>
      <c r="F298" s="60">
        <v>0</v>
      </c>
      <c r="G298" s="60">
        <v>0</v>
      </c>
      <c r="H298" s="60">
        <v>0</v>
      </c>
      <c r="I298" s="60">
        <v>373588.45</v>
      </c>
      <c r="J298" s="60">
        <v>0</v>
      </c>
      <c r="K298" s="60">
        <v>0</v>
      </c>
      <c r="L298" s="60">
        <v>0</v>
      </c>
      <c r="M298" s="60">
        <v>0</v>
      </c>
      <c r="N298" s="60">
        <v>0</v>
      </c>
      <c r="O298" s="60">
        <v>0</v>
      </c>
      <c r="P298" s="60">
        <v>0</v>
      </c>
      <c r="Q298" s="60">
        <v>0</v>
      </c>
      <c r="R298" s="60">
        <v>0</v>
      </c>
      <c r="S298" s="60">
        <v>0</v>
      </c>
      <c r="T298" s="60">
        <v>0</v>
      </c>
      <c r="U298" s="60">
        <v>0</v>
      </c>
      <c r="V298" s="60">
        <v>0</v>
      </c>
      <c r="W298" s="60">
        <v>0</v>
      </c>
      <c r="X298" s="60">
        <v>0</v>
      </c>
      <c r="Y298" s="60">
        <v>0</v>
      </c>
      <c r="Z298" s="60">
        <v>0</v>
      </c>
      <c r="AA298" s="60">
        <v>0</v>
      </c>
      <c r="AB298" s="60">
        <v>0</v>
      </c>
      <c r="AC298" s="60">
        <v>0</v>
      </c>
      <c r="AD298" s="60">
        <v>0</v>
      </c>
      <c r="AE298" s="60">
        <v>0</v>
      </c>
    </row>
    <row r="299" spans="2:31" s="59" customFormat="1" ht="12" hidden="1" outlineLevel="2" x14ac:dyDescent="0.2">
      <c r="B299" s="32" t="s">
        <v>132</v>
      </c>
      <c r="C299" s="32" t="s">
        <v>153</v>
      </c>
      <c r="D299" s="32" t="s">
        <v>154</v>
      </c>
      <c r="E299" s="60">
        <f t="shared" si="28"/>
        <v>11031035.390000001</v>
      </c>
      <c r="F299" s="60">
        <v>0</v>
      </c>
      <c r="G299" s="60">
        <v>0</v>
      </c>
      <c r="H299" s="60">
        <v>0</v>
      </c>
      <c r="I299" s="60">
        <v>0</v>
      </c>
      <c r="J299" s="60">
        <v>0</v>
      </c>
      <c r="K299" s="60">
        <v>0</v>
      </c>
      <c r="L299" s="60">
        <v>9882903.5500000007</v>
      </c>
      <c r="M299" s="60">
        <v>0</v>
      </c>
      <c r="N299" s="60">
        <v>0</v>
      </c>
      <c r="O299" s="60">
        <v>0</v>
      </c>
      <c r="P299" s="60">
        <v>0</v>
      </c>
      <c r="Q299" s="60">
        <v>0</v>
      </c>
      <c r="R299" s="60">
        <v>0</v>
      </c>
      <c r="S299" s="60">
        <v>0</v>
      </c>
      <c r="T299" s="60">
        <v>0</v>
      </c>
      <c r="U299" s="60">
        <v>0</v>
      </c>
      <c r="V299" s="60">
        <v>0</v>
      </c>
      <c r="W299" s="60">
        <v>0</v>
      </c>
      <c r="X299" s="60">
        <v>0</v>
      </c>
      <c r="Y299" s="60">
        <v>1148131.8400000001</v>
      </c>
      <c r="Z299" s="60">
        <v>0</v>
      </c>
      <c r="AA299" s="60">
        <v>0</v>
      </c>
      <c r="AB299" s="60">
        <v>0</v>
      </c>
      <c r="AC299" s="60">
        <v>0</v>
      </c>
      <c r="AD299" s="60">
        <v>0</v>
      </c>
      <c r="AE299" s="60">
        <v>0</v>
      </c>
    </row>
    <row r="300" spans="2:31" s="59" customFormat="1" ht="12" hidden="1" outlineLevel="2" x14ac:dyDescent="0.2">
      <c r="B300" s="32" t="s">
        <v>132</v>
      </c>
      <c r="C300" s="32" t="s">
        <v>155</v>
      </c>
      <c r="D300" s="32" t="s">
        <v>156</v>
      </c>
      <c r="E300" s="60">
        <f t="shared" si="28"/>
        <v>0</v>
      </c>
      <c r="F300" s="60">
        <v>0</v>
      </c>
      <c r="G300" s="60">
        <v>0</v>
      </c>
      <c r="H300" s="60">
        <v>0</v>
      </c>
      <c r="I300" s="60">
        <v>0</v>
      </c>
      <c r="J300" s="60">
        <v>0</v>
      </c>
      <c r="K300" s="60">
        <v>0</v>
      </c>
      <c r="L300" s="60">
        <v>0</v>
      </c>
      <c r="M300" s="60">
        <v>0</v>
      </c>
      <c r="N300" s="60">
        <v>0</v>
      </c>
      <c r="O300" s="60">
        <v>0</v>
      </c>
      <c r="P300" s="60">
        <v>0</v>
      </c>
      <c r="Q300" s="60">
        <v>0</v>
      </c>
      <c r="R300" s="60">
        <v>0</v>
      </c>
      <c r="S300" s="60">
        <v>0</v>
      </c>
      <c r="T300" s="60">
        <v>0</v>
      </c>
      <c r="U300" s="60">
        <v>0</v>
      </c>
      <c r="V300" s="60">
        <v>0</v>
      </c>
      <c r="W300" s="60">
        <v>0</v>
      </c>
      <c r="X300" s="60">
        <v>0</v>
      </c>
      <c r="Y300" s="60">
        <v>0</v>
      </c>
      <c r="Z300" s="60">
        <v>0</v>
      </c>
      <c r="AA300" s="60">
        <v>0</v>
      </c>
      <c r="AB300" s="60">
        <v>0</v>
      </c>
      <c r="AC300" s="60">
        <v>0</v>
      </c>
      <c r="AD300" s="60">
        <v>0</v>
      </c>
      <c r="AE300" s="60">
        <v>0</v>
      </c>
    </row>
    <row r="301" spans="2:31" s="59" customFormat="1" ht="12" hidden="1" outlineLevel="2" x14ac:dyDescent="0.2">
      <c r="B301" s="32" t="s">
        <v>132</v>
      </c>
      <c r="C301" s="32" t="s">
        <v>157</v>
      </c>
      <c r="D301" s="32" t="s">
        <v>158</v>
      </c>
      <c r="E301" s="60">
        <f t="shared" si="28"/>
        <v>137534.16</v>
      </c>
      <c r="F301" s="60">
        <v>0</v>
      </c>
      <c r="G301" s="60">
        <v>0</v>
      </c>
      <c r="H301" s="60">
        <v>0</v>
      </c>
      <c r="I301" s="60">
        <v>0</v>
      </c>
      <c r="J301" s="60">
        <v>0</v>
      </c>
      <c r="K301" s="60">
        <v>0</v>
      </c>
      <c r="L301" s="60">
        <v>0</v>
      </c>
      <c r="M301" s="60">
        <v>0</v>
      </c>
      <c r="N301" s="60">
        <v>128396.62</v>
      </c>
      <c r="O301" s="60">
        <v>0</v>
      </c>
      <c r="P301" s="60">
        <v>0</v>
      </c>
      <c r="Q301" s="60">
        <v>0</v>
      </c>
      <c r="R301" s="60">
        <v>0</v>
      </c>
      <c r="S301" s="60">
        <v>0</v>
      </c>
      <c r="T301" s="60">
        <v>0</v>
      </c>
      <c r="U301" s="60">
        <v>0</v>
      </c>
      <c r="V301" s="60">
        <v>0</v>
      </c>
      <c r="W301" s="60">
        <v>0</v>
      </c>
      <c r="X301" s="60">
        <v>0</v>
      </c>
      <c r="Y301" s="60">
        <v>0</v>
      </c>
      <c r="Z301" s="60">
        <v>0</v>
      </c>
      <c r="AA301" s="60">
        <v>0</v>
      </c>
      <c r="AB301" s="60">
        <v>0</v>
      </c>
      <c r="AC301" s="60">
        <v>9137.5400000000009</v>
      </c>
      <c r="AD301" s="60">
        <v>0</v>
      </c>
      <c r="AE301" s="60">
        <v>0</v>
      </c>
    </row>
    <row r="302" spans="2:31" s="59" customFormat="1" ht="12" hidden="1" outlineLevel="2" x14ac:dyDescent="0.2">
      <c r="B302" s="32" t="s">
        <v>132</v>
      </c>
      <c r="C302" s="32" t="s">
        <v>159</v>
      </c>
      <c r="D302" s="32" t="s">
        <v>160</v>
      </c>
      <c r="E302" s="60">
        <f t="shared" si="28"/>
        <v>5132682.96</v>
      </c>
      <c r="F302" s="60">
        <v>0</v>
      </c>
      <c r="G302" s="60">
        <v>0</v>
      </c>
      <c r="H302" s="60">
        <v>0</v>
      </c>
      <c r="I302" s="60">
        <v>0</v>
      </c>
      <c r="J302" s="60">
        <v>0</v>
      </c>
      <c r="K302" s="60">
        <v>0</v>
      </c>
      <c r="L302" s="60">
        <v>0</v>
      </c>
      <c r="M302" s="60">
        <v>0</v>
      </c>
      <c r="N302" s="60">
        <v>0</v>
      </c>
      <c r="O302" s="60">
        <v>0</v>
      </c>
      <c r="P302" s="60">
        <v>0</v>
      </c>
      <c r="Q302" s="60">
        <v>0</v>
      </c>
      <c r="R302" s="60">
        <v>0</v>
      </c>
      <c r="S302" s="60">
        <v>0</v>
      </c>
      <c r="T302" s="60">
        <v>0</v>
      </c>
      <c r="U302" s="60">
        <v>5132682.96</v>
      </c>
      <c r="V302" s="60">
        <v>0</v>
      </c>
      <c r="W302" s="60">
        <v>0</v>
      </c>
      <c r="X302" s="60">
        <v>0</v>
      </c>
      <c r="Y302" s="60">
        <v>0</v>
      </c>
      <c r="Z302" s="60">
        <v>0</v>
      </c>
      <c r="AA302" s="60">
        <v>0</v>
      </c>
      <c r="AB302" s="60">
        <v>0</v>
      </c>
      <c r="AC302" s="60">
        <v>0</v>
      </c>
      <c r="AD302" s="60">
        <v>0</v>
      </c>
      <c r="AE302" s="60">
        <v>0</v>
      </c>
    </row>
    <row r="303" spans="2:31" s="59" customFormat="1" ht="12" hidden="1" outlineLevel="2" x14ac:dyDescent="0.2">
      <c r="B303" s="32" t="s">
        <v>132</v>
      </c>
      <c r="C303" s="32" t="s">
        <v>161</v>
      </c>
      <c r="D303" s="32" t="s">
        <v>162</v>
      </c>
      <c r="E303" s="60">
        <f t="shared" si="28"/>
        <v>54.69</v>
      </c>
      <c r="F303" s="60">
        <v>0</v>
      </c>
      <c r="G303" s="60">
        <v>0</v>
      </c>
      <c r="H303" s="60">
        <v>0</v>
      </c>
      <c r="I303" s="60">
        <v>0</v>
      </c>
      <c r="J303" s="60">
        <v>0</v>
      </c>
      <c r="K303" s="60">
        <v>0</v>
      </c>
      <c r="L303" s="60">
        <v>0</v>
      </c>
      <c r="M303" s="60">
        <v>0</v>
      </c>
      <c r="N303" s="60">
        <v>0</v>
      </c>
      <c r="O303" s="60">
        <v>0</v>
      </c>
      <c r="P303" s="60">
        <v>0</v>
      </c>
      <c r="Q303" s="60">
        <v>0</v>
      </c>
      <c r="R303" s="60">
        <v>0</v>
      </c>
      <c r="S303" s="60">
        <v>0</v>
      </c>
      <c r="T303" s="60">
        <v>0</v>
      </c>
      <c r="U303" s="60">
        <v>0</v>
      </c>
      <c r="V303" s="60">
        <v>0</v>
      </c>
      <c r="W303" s="60">
        <v>0</v>
      </c>
      <c r="X303" s="60">
        <v>0</v>
      </c>
      <c r="Y303" s="60">
        <v>0</v>
      </c>
      <c r="Z303" s="60">
        <v>0</v>
      </c>
      <c r="AA303" s="60">
        <v>0</v>
      </c>
      <c r="AB303" s="60">
        <v>7.59</v>
      </c>
      <c r="AC303" s="60">
        <v>47.1</v>
      </c>
      <c r="AD303" s="60">
        <v>0</v>
      </c>
      <c r="AE303" s="60">
        <v>0</v>
      </c>
    </row>
    <row r="304" spans="2:31" s="59" customFormat="1" ht="12" hidden="1" outlineLevel="2" x14ac:dyDescent="0.2">
      <c r="B304" s="32" t="s">
        <v>132</v>
      </c>
      <c r="C304" s="32" t="s">
        <v>163</v>
      </c>
      <c r="D304" s="32" t="s">
        <v>164</v>
      </c>
      <c r="E304" s="60">
        <f t="shared" si="28"/>
        <v>174428.79</v>
      </c>
      <c r="F304" s="60">
        <v>0</v>
      </c>
      <c r="G304" s="60">
        <v>0</v>
      </c>
      <c r="H304" s="60">
        <v>0</v>
      </c>
      <c r="I304" s="60">
        <v>0</v>
      </c>
      <c r="J304" s="60">
        <v>0</v>
      </c>
      <c r="K304" s="60">
        <v>0</v>
      </c>
      <c r="L304" s="60">
        <v>0</v>
      </c>
      <c r="M304" s="60">
        <v>0</v>
      </c>
      <c r="N304" s="60">
        <v>0</v>
      </c>
      <c r="O304" s="60">
        <v>0</v>
      </c>
      <c r="P304" s="60">
        <v>0</v>
      </c>
      <c r="Q304" s="60">
        <v>0</v>
      </c>
      <c r="R304" s="60">
        <v>0</v>
      </c>
      <c r="S304" s="60">
        <v>0</v>
      </c>
      <c r="T304" s="60">
        <v>0</v>
      </c>
      <c r="U304" s="60">
        <v>0</v>
      </c>
      <c r="V304" s="60">
        <v>0</v>
      </c>
      <c r="W304" s="60">
        <v>0</v>
      </c>
      <c r="X304" s="60">
        <v>0</v>
      </c>
      <c r="Y304" s="60">
        <v>0</v>
      </c>
      <c r="Z304" s="60">
        <v>0</v>
      </c>
      <c r="AA304" s="60">
        <v>0</v>
      </c>
      <c r="AB304" s="60">
        <v>0</v>
      </c>
      <c r="AC304" s="60">
        <v>174428.79</v>
      </c>
      <c r="AD304" s="60">
        <v>0</v>
      </c>
      <c r="AE304" s="60">
        <v>0</v>
      </c>
    </row>
    <row r="305" spans="2:31" s="59" customFormat="1" ht="12" hidden="1" outlineLevel="2" x14ac:dyDescent="0.2">
      <c r="B305" s="32" t="s">
        <v>132</v>
      </c>
      <c r="C305" s="32" t="s">
        <v>165</v>
      </c>
      <c r="D305" s="32" t="s">
        <v>166</v>
      </c>
      <c r="E305" s="60">
        <f t="shared" si="28"/>
        <v>297811.06</v>
      </c>
      <c r="F305" s="60">
        <v>0</v>
      </c>
      <c r="G305" s="60">
        <v>0</v>
      </c>
      <c r="H305" s="60">
        <v>0</v>
      </c>
      <c r="I305" s="60">
        <v>0</v>
      </c>
      <c r="J305" s="60">
        <v>0</v>
      </c>
      <c r="K305" s="60">
        <v>0</v>
      </c>
      <c r="L305" s="60">
        <v>0</v>
      </c>
      <c r="M305" s="60">
        <v>0</v>
      </c>
      <c r="N305" s="60">
        <v>0</v>
      </c>
      <c r="O305" s="60">
        <v>0</v>
      </c>
      <c r="P305" s="60">
        <v>0</v>
      </c>
      <c r="Q305" s="60">
        <v>0</v>
      </c>
      <c r="R305" s="60">
        <v>0</v>
      </c>
      <c r="S305" s="60">
        <v>0</v>
      </c>
      <c r="T305" s="60">
        <v>0</v>
      </c>
      <c r="U305" s="60">
        <v>0</v>
      </c>
      <c r="V305" s="60">
        <v>0</v>
      </c>
      <c r="W305" s="60">
        <v>0</v>
      </c>
      <c r="X305" s="60">
        <v>0</v>
      </c>
      <c r="Y305" s="60">
        <v>0</v>
      </c>
      <c r="Z305" s="60">
        <v>0</v>
      </c>
      <c r="AA305" s="60">
        <v>0</v>
      </c>
      <c r="AB305" s="60">
        <v>19907.2</v>
      </c>
      <c r="AC305" s="60">
        <v>277903.86</v>
      </c>
      <c r="AD305" s="60">
        <v>0</v>
      </c>
      <c r="AE305" s="60">
        <v>0</v>
      </c>
    </row>
    <row r="306" spans="2:31" s="59" customFormat="1" ht="12" hidden="1" outlineLevel="2" x14ac:dyDescent="0.2">
      <c r="B306" s="32" t="s">
        <v>132</v>
      </c>
      <c r="C306" s="32" t="s">
        <v>167</v>
      </c>
      <c r="D306" s="32" t="s">
        <v>168</v>
      </c>
      <c r="E306" s="60">
        <f t="shared" si="28"/>
        <v>47161.71</v>
      </c>
      <c r="F306" s="60">
        <v>0</v>
      </c>
      <c r="G306" s="60">
        <v>0</v>
      </c>
      <c r="H306" s="60">
        <v>47161.71</v>
      </c>
      <c r="I306" s="60">
        <v>0</v>
      </c>
      <c r="J306" s="60">
        <v>0</v>
      </c>
      <c r="K306" s="60">
        <v>0</v>
      </c>
      <c r="L306" s="60">
        <v>0</v>
      </c>
      <c r="M306" s="60">
        <v>0</v>
      </c>
      <c r="N306" s="60">
        <v>0</v>
      </c>
      <c r="O306" s="60">
        <v>0</v>
      </c>
      <c r="P306" s="60">
        <v>0</v>
      </c>
      <c r="Q306" s="60">
        <v>0</v>
      </c>
      <c r="R306" s="60">
        <v>0</v>
      </c>
      <c r="S306" s="60">
        <v>0</v>
      </c>
      <c r="T306" s="60">
        <v>0</v>
      </c>
      <c r="U306" s="60">
        <v>0</v>
      </c>
      <c r="V306" s="60">
        <v>0</v>
      </c>
      <c r="W306" s="60">
        <v>0</v>
      </c>
      <c r="X306" s="60">
        <v>0</v>
      </c>
      <c r="Y306" s="60">
        <v>0</v>
      </c>
      <c r="Z306" s="60">
        <v>0</v>
      </c>
      <c r="AA306" s="60">
        <v>0</v>
      </c>
      <c r="AB306" s="60">
        <v>0</v>
      </c>
      <c r="AC306" s="60">
        <v>0</v>
      </c>
      <c r="AD306" s="60">
        <v>0</v>
      </c>
      <c r="AE306" s="60">
        <v>0</v>
      </c>
    </row>
    <row r="307" spans="2:31" s="59" customFormat="1" ht="12" hidden="1" outlineLevel="2" x14ac:dyDescent="0.2">
      <c r="B307" s="32"/>
      <c r="C307" s="59" t="s">
        <v>169</v>
      </c>
      <c r="D307" s="32" t="s">
        <v>170</v>
      </c>
      <c r="E307" s="60">
        <f t="shared" si="28"/>
        <v>107794.15</v>
      </c>
      <c r="F307" s="60">
        <v>0</v>
      </c>
      <c r="G307" s="60">
        <v>0</v>
      </c>
      <c r="H307" s="60">
        <v>0</v>
      </c>
      <c r="I307" s="60">
        <v>0</v>
      </c>
      <c r="J307" s="60">
        <v>0</v>
      </c>
      <c r="K307" s="60">
        <v>0</v>
      </c>
      <c r="L307" s="60">
        <v>0</v>
      </c>
      <c r="M307" s="60">
        <v>0</v>
      </c>
      <c r="N307" s="60">
        <v>0</v>
      </c>
      <c r="O307" s="60">
        <v>0</v>
      </c>
      <c r="P307" s="60">
        <v>0</v>
      </c>
      <c r="Q307" s="60">
        <v>0</v>
      </c>
      <c r="R307" s="60">
        <v>0</v>
      </c>
      <c r="S307" s="60">
        <v>0</v>
      </c>
      <c r="T307" s="60">
        <v>0</v>
      </c>
      <c r="U307" s="60">
        <v>0</v>
      </c>
      <c r="V307" s="60">
        <v>0</v>
      </c>
      <c r="W307" s="60">
        <v>0</v>
      </c>
      <c r="X307" s="60">
        <v>0</v>
      </c>
      <c r="Y307" s="60">
        <v>0</v>
      </c>
      <c r="Z307" s="60">
        <v>0</v>
      </c>
      <c r="AA307" s="60">
        <v>0</v>
      </c>
      <c r="AB307" s="60">
        <v>0</v>
      </c>
      <c r="AC307" s="60">
        <v>107794.15</v>
      </c>
      <c r="AD307" s="60">
        <v>0</v>
      </c>
      <c r="AE307" s="60">
        <v>0</v>
      </c>
    </row>
    <row r="308" spans="2:31" s="59" customFormat="1" ht="12" hidden="1" outlineLevel="2" x14ac:dyDescent="0.2">
      <c r="B308" s="32"/>
      <c r="C308" s="59" t="s">
        <v>171</v>
      </c>
      <c r="D308" s="32" t="s">
        <v>172</v>
      </c>
      <c r="E308" s="60">
        <f t="shared" si="28"/>
        <v>60.06</v>
      </c>
      <c r="F308" s="60">
        <v>0</v>
      </c>
      <c r="G308" s="60">
        <v>0</v>
      </c>
      <c r="H308" s="60">
        <v>0</v>
      </c>
      <c r="I308" s="60">
        <v>0</v>
      </c>
      <c r="J308" s="60">
        <v>0</v>
      </c>
      <c r="K308" s="60">
        <v>0</v>
      </c>
      <c r="L308" s="60">
        <v>0</v>
      </c>
      <c r="M308" s="60">
        <v>0</v>
      </c>
      <c r="N308" s="60">
        <v>0</v>
      </c>
      <c r="O308" s="60">
        <v>0</v>
      </c>
      <c r="P308" s="60">
        <v>0</v>
      </c>
      <c r="Q308" s="60">
        <v>0</v>
      </c>
      <c r="R308" s="60">
        <v>0</v>
      </c>
      <c r="S308" s="60">
        <v>0</v>
      </c>
      <c r="T308" s="60">
        <v>0</v>
      </c>
      <c r="U308" s="60">
        <v>0</v>
      </c>
      <c r="V308" s="60">
        <v>0</v>
      </c>
      <c r="W308" s="60">
        <v>0</v>
      </c>
      <c r="X308" s="60">
        <v>0</v>
      </c>
      <c r="Y308" s="60">
        <v>60.06</v>
      </c>
      <c r="Z308" s="60">
        <v>0</v>
      </c>
      <c r="AA308" s="60">
        <v>0</v>
      </c>
      <c r="AB308" s="60">
        <v>0</v>
      </c>
      <c r="AC308" s="60">
        <v>0</v>
      </c>
      <c r="AD308" s="60">
        <v>0</v>
      </c>
      <c r="AE308" s="60">
        <v>0</v>
      </c>
    </row>
    <row r="309" spans="2:31" s="59" customFormat="1" ht="12" hidden="1" outlineLevel="2" x14ac:dyDescent="0.2">
      <c r="B309" s="32" t="s">
        <v>132</v>
      </c>
      <c r="C309" s="32" t="s">
        <v>173</v>
      </c>
      <c r="D309" s="32" t="s">
        <v>174</v>
      </c>
      <c r="E309" s="60">
        <f t="shared" si="28"/>
        <v>468798.6</v>
      </c>
      <c r="F309" s="60">
        <v>45491.57</v>
      </c>
      <c r="G309" s="60">
        <v>34447.07</v>
      </c>
      <c r="H309" s="60">
        <v>0</v>
      </c>
      <c r="I309" s="60">
        <v>0</v>
      </c>
      <c r="J309" s="60">
        <v>0</v>
      </c>
      <c r="K309" s="60">
        <v>0</v>
      </c>
      <c r="L309" s="60">
        <v>0</v>
      </c>
      <c r="M309" s="60">
        <v>0</v>
      </c>
      <c r="N309" s="60">
        <v>107090.13</v>
      </c>
      <c r="O309" s="60">
        <v>0</v>
      </c>
      <c r="P309" s="60">
        <v>0</v>
      </c>
      <c r="Q309" s="60">
        <v>0</v>
      </c>
      <c r="R309" s="60">
        <v>0</v>
      </c>
      <c r="S309" s="60">
        <v>0</v>
      </c>
      <c r="T309" s="60">
        <v>0</v>
      </c>
      <c r="U309" s="60">
        <v>0</v>
      </c>
      <c r="V309" s="60">
        <v>0</v>
      </c>
      <c r="W309" s="60">
        <v>0</v>
      </c>
      <c r="X309" s="60">
        <v>0</v>
      </c>
      <c r="Y309" s="60">
        <v>0</v>
      </c>
      <c r="Z309" s="60">
        <v>0</v>
      </c>
      <c r="AA309" s="60">
        <v>0</v>
      </c>
      <c r="AB309" s="60">
        <v>22183.279999999999</v>
      </c>
      <c r="AC309" s="60">
        <v>259586.55</v>
      </c>
      <c r="AD309" s="60">
        <v>0</v>
      </c>
      <c r="AE309" s="60">
        <v>0</v>
      </c>
    </row>
    <row r="310" spans="2:31" s="59" customFormat="1" ht="12" hidden="1" outlineLevel="2" x14ac:dyDescent="0.2">
      <c r="B310" s="32"/>
      <c r="C310" s="59" t="s">
        <v>175</v>
      </c>
      <c r="D310" s="32" t="s">
        <v>176</v>
      </c>
      <c r="E310" s="60">
        <f t="shared" si="28"/>
        <v>3537.12</v>
      </c>
      <c r="F310" s="60">
        <v>0</v>
      </c>
      <c r="G310" s="60">
        <v>0</v>
      </c>
      <c r="H310" s="60">
        <v>0</v>
      </c>
      <c r="I310" s="60">
        <v>0</v>
      </c>
      <c r="J310" s="60">
        <v>0</v>
      </c>
      <c r="K310" s="60">
        <v>0</v>
      </c>
      <c r="L310" s="60">
        <v>0</v>
      </c>
      <c r="M310" s="60">
        <v>0</v>
      </c>
      <c r="N310" s="60">
        <v>0</v>
      </c>
      <c r="O310" s="60">
        <v>0</v>
      </c>
      <c r="P310" s="60">
        <v>0</v>
      </c>
      <c r="Q310" s="60">
        <v>0</v>
      </c>
      <c r="R310" s="60">
        <v>0</v>
      </c>
      <c r="S310" s="60">
        <v>0</v>
      </c>
      <c r="T310" s="60">
        <v>0</v>
      </c>
      <c r="U310" s="60">
        <v>0</v>
      </c>
      <c r="V310" s="60">
        <v>0</v>
      </c>
      <c r="W310" s="60">
        <v>0</v>
      </c>
      <c r="X310" s="60">
        <v>0</v>
      </c>
      <c r="Y310" s="60">
        <v>0</v>
      </c>
      <c r="Z310" s="60">
        <v>0</v>
      </c>
      <c r="AA310" s="60">
        <v>0</v>
      </c>
      <c r="AB310" s="60">
        <v>0</v>
      </c>
      <c r="AC310" s="60">
        <v>3537.12</v>
      </c>
      <c r="AD310" s="60">
        <v>0</v>
      </c>
      <c r="AE310" s="60">
        <v>0</v>
      </c>
    </row>
    <row r="311" spans="2:31" s="59" customFormat="1" ht="12" hidden="1" outlineLevel="2" x14ac:dyDescent="0.2">
      <c r="B311" s="32" t="s">
        <v>132</v>
      </c>
      <c r="C311" s="32" t="s">
        <v>177</v>
      </c>
      <c r="D311" s="32" t="s">
        <v>178</v>
      </c>
      <c r="E311" s="60">
        <f t="shared" si="28"/>
        <v>5389.03</v>
      </c>
      <c r="F311" s="60">
        <v>0</v>
      </c>
      <c r="G311" s="60">
        <v>0</v>
      </c>
      <c r="H311" s="60">
        <v>0</v>
      </c>
      <c r="I311" s="60">
        <v>0</v>
      </c>
      <c r="J311" s="60">
        <v>0</v>
      </c>
      <c r="K311" s="60">
        <v>0</v>
      </c>
      <c r="L311" s="60">
        <v>0</v>
      </c>
      <c r="M311" s="60">
        <v>0</v>
      </c>
      <c r="N311" s="60">
        <v>0</v>
      </c>
      <c r="O311" s="60">
        <v>0</v>
      </c>
      <c r="P311" s="60">
        <v>0</v>
      </c>
      <c r="Q311" s="60">
        <v>0</v>
      </c>
      <c r="R311" s="60">
        <v>0</v>
      </c>
      <c r="S311" s="60">
        <v>0</v>
      </c>
      <c r="T311" s="60">
        <v>0</v>
      </c>
      <c r="U311" s="60">
        <v>0</v>
      </c>
      <c r="V311" s="60">
        <v>0</v>
      </c>
      <c r="W311" s="60">
        <v>0</v>
      </c>
      <c r="X311" s="60">
        <v>0</v>
      </c>
      <c r="Y311" s="60">
        <v>5389.03</v>
      </c>
      <c r="Z311" s="60">
        <v>0</v>
      </c>
      <c r="AA311" s="60">
        <v>0</v>
      </c>
      <c r="AB311" s="60">
        <v>0</v>
      </c>
      <c r="AC311" s="60">
        <v>0</v>
      </c>
      <c r="AD311" s="60">
        <v>0</v>
      </c>
      <c r="AE311" s="60">
        <v>0</v>
      </c>
    </row>
    <row r="312" spans="2:31" s="59" customFormat="1" ht="12" hidden="1" outlineLevel="2" x14ac:dyDescent="0.2">
      <c r="B312" s="32" t="s">
        <v>132</v>
      </c>
      <c r="C312" s="32" t="s">
        <v>179</v>
      </c>
      <c r="D312" s="32" t="s">
        <v>180</v>
      </c>
      <c r="E312" s="60">
        <f t="shared" si="28"/>
        <v>59446.59</v>
      </c>
      <c r="F312" s="60">
        <v>0</v>
      </c>
      <c r="G312" s="60">
        <v>0</v>
      </c>
      <c r="H312" s="60">
        <v>0</v>
      </c>
      <c r="I312" s="60">
        <v>0</v>
      </c>
      <c r="J312" s="60">
        <v>0</v>
      </c>
      <c r="K312" s="60">
        <v>0</v>
      </c>
      <c r="L312" s="60">
        <v>0</v>
      </c>
      <c r="M312" s="60">
        <v>0</v>
      </c>
      <c r="N312" s="60">
        <v>0</v>
      </c>
      <c r="O312" s="60">
        <v>0</v>
      </c>
      <c r="P312" s="60">
        <v>16551.060000000001</v>
      </c>
      <c r="Q312" s="60">
        <v>0</v>
      </c>
      <c r="R312" s="60">
        <v>0</v>
      </c>
      <c r="S312" s="60">
        <v>0</v>
      </c>
      <c r="T312" s="60">
        <v>0</v>
      </c>
      <c r="U312" s="60">
        <v>0</v>
      </c>
      <c r="V312" s="60">
        <v>0</v>
      </c>
      <c r="W312" s="60">
        <v>0</v>
      </c>
      <c r="X312" s="60">
        <v>0</v>
      </c>
      <c r="Y312" s="60">
        <v>42895.53</v>
      </c>
      <c r="Z312" s="60">
        <v>0</v>
      </c>
      <c r="AA312" s="60">
        <v>0</v>
      </c>
      <c r="AB312" s="60">
        <v>0</v>
      </c>
      <c r="AC312" s="60">
        <v>0</v>
      </c>
      <c r="AD312" s="60">
        <v>0</v>
      </c>
      <c r="AE312" s="60">
        <v>0</v>
      </c>
    </row>
    <row r="313" spans="2:31" s="59" customFormat="1" ht="12" hidden="1" outlineLevel="2" x14ac:dyDescent="0.2">
      <c r="B313" s="32" t="s">
        <v>132</v>
      </c>
      <c r="C313" s="32" t="s">
        <v>181</v>
      </c>
      <c r="D313" s="32" t="s">
        <v>182</v>
      </c>
      <c r="E313" s="60">
        <f t="shared" si="28"/>
        <v>5980892.0300000003</v>
      </c>
      <c r="F313" s="60">
        <v>0</v>
      </c>
      <c r="G313" s="60">
        <v>0</v>
      </c>
      <c r="H313" s="60">
        <v>0</v>
      </c>
      <c r="I313" s="60">
        <v>0</v>
      </c>
      <c r="J313" s="60">
        <v>0</v>
      </c>
      <c r="K313" s="60">
        <v>0</v>
      </c>
      <c r="L313" s="60">
        <v>0</v>
      </c>
      <c r="M313" s="60">
        <v>0</v>
      </c>
      <c r="N313" s="60">
        <v>0</v>
      </c>
      <c r="O313" s="60">
        <v>0</v>
      </c>
      <c r="P313" s="60">
        <v>897325.11</v>
      </c>
      <c r="Q313" s="60">
        <v>0</v>
      </c>
      <c r="R313" s="60">
        <v>0</v>
      </c>
      <c r="S313" s="60">
        <v>0</v>
      </c>
      <c r="T313" s="60">
        <v>0</v>
      </c>
      <c r="U313" s="60">
        <v>0</v>
      </c>
      <c r="V313" s="60">
        <v>0</v>
      </c>
      <c r="W313" s="60">
        <v>0</v>
      </c>
      <c r="X313" s="60">
        <v>4446757.59</v>
      </c>
      <c r="Y313" s="60">
        <v>0</v>
      </c>
      <c r="Z313" s="60">
        <v>0</v>
      </c>
      <c r="AA313" s="60">
        <v>636809.32999999996</v>
      </c>
      <c r="AB313" s="60">
        <v>0</v>
      </c>
      <c r="AC313" s="60">
        <v>0</v>
      </c>
      <c r="AD313" s="60">
        <v>0</v>
      </c>
      <c r="AE313" s="60">
        <v>0</v>
      </c>
    </row>
    <row r="314" spans="2:31" s="59" customFormat="1" ht="12" hidden="1" outlineLevel="2" x14ac:dyDescent="0.2">
      <c r="B314" s="32" t="s">
        <v>132</v>
      </c>
      <c r="C314" s="32" t="s">
        <v>183</v>
      </c>
      <c r="D314" s="32" t="s">
        <v>184</v>
      </c>
      <c r="E314" s="60">
        <f t="shared" si="28"/>
        <v>105998.13</v>
      </c>
      <c r="F314" s="60">
        <v>0</v>
      </c>
      <c r="G314" s="60">
        <v>0</v>
      </c>
      <c r="H314" s="60">
        <v>0</v>
      </c>
      <c r="I314" s="60">
        <v>0</v>
      </c>
      <c r="J314" s="60">
        <v>0</v>
      </c>
      <c r="K314" s="60">
        <v>0</v>
      </c>
      <c r="L314" s="60">
        <v>0</v>
      </c>
      <c r="M314" s="60">
        <v>0</v>
      </c>
      <c r="N314" s="60">
        <v>0</v>
      </c>
      <c r="O314" s="60">
        <v>0</v>
      </c>
      <c r="P314" s="60">
        <v>0</v>
      </c>
      <c r="Q314" s="60">
        <v>0</v>
      </c>
      <c r="R314" s="60">
        <v>0</v>
      </c>
      <c r="S314" s="60">
        <v>0</v>
      </c>
      <c r="T314" s="60">
        <v>0</v>
      </c>
      <c r="U314" s="60">
        <v>0</v>
      </c>
      <c r="V314" s="60">
        <v>0</v>
      </c>
      <c r="W314" s="60">
        <v>0</v>
      </c>
      <c r="X314" s="60">
        <v>0</v>
      </c>
      <c r="Y314" s="60">
        <v>105998.13</v>
      </c>
      <c r="Z314" s="60">
        <v>0</v>
      </c>
      <c r="AA314" s="60">
        <v>0</v>
      </c>
      <c r="AB314" s="60">
        <v>0</v>
      </c>
      <c r="AC314" s="60">
        <v>0</v>
      </c>
      <c r="AD314" s="60">
        <v>0</v>
      </c>
      <c r="AE314" s="60">
        <v>0</v>
      </c>
    </row>
    <row r="315" spans="2:31" s="59" customFormat="1" ht="12" hidden="1" outlineLevel="2" x14ac:dyDescent="0.2">
      <c r="B315" s="32" t="s">
        <v>132</v>
      </c>
      <c r="C315" s="32" t="s">
        <v>185</v>
      </c>
      <c r="D315" s="32" t="s">
        <v>186</v>
      </c>
      <c r="E315" s="60">
        <f t="shared" si="28"/>
        <v>1598393.6099999999</v>
      </c>
      <c r="F315" s="60">
        <v>0</v>
      </c>
      <c r="G315" s="60">
        <v>0</v>
      </c>
      <c r="H315" s="60">
        <v>0</v>
      </c>
      <c r="I315" s="60">
        <v>0</v>
      </c>
      <c r="J315" s="60">
        <v>0</v>
      </c>
      <c r="K315" s="60">
        <v>0</v>
      </c>
      <c r="L315" s="60">
        <v>0</v>
      </c>
      <c r="M315" s="60">
        <v>0</v>
      </c>
      <c r="N315" s="60">
        <v>1417738.5</v>
      </c>
      <c r="O315" s="60">
        <v>0</v>
      </c>
      <c r="P315" s="60">
        <v>0</v>
      </c>
      <c r="Q315" s="60">
        <v>0</v>
      </c>
      <c r="R315" s="60">
        <v>0</v>
      </c>
      <c r="S315" s="60">
        <v>0</v>
      </c>
      <c r="T315" s="60">
        <v>0</v>
      </c>
      <c r="U315" s="60">
        <v>0</v>
      </c>
      <c r="V315" s="60">
        <v>0</v>
      </c>
      <c r="W315" s="60">
        <v>0</v>
      </c>
      <c r="X315" s="60">
        <v>0</v>
      </c>
      <c r="Y315" s="60">
        <v>0</v>
      </c>
      <c r="Z315" s="60">
        <v>0</v>
      </c>
      <c r="AA315" s="60">
        <v>0</v>
      </c>
      <c r="AB315" s="60">
        <v>0</v>
      </c>
      <c r="AC315" s="60">
        <v>180655.11</v>
      </c>
      <c r="AD315" s="60">
        <v>0</v>
      </c>
      <c r="AE315" s="60">
        <v>0</v>
      </c>
    </row>
    <row r="316" spans="2:31" s="59" customFormat="1" ht="12" hidden="1" outlineLevel="2" x14ac:dyDescent="0.2">
      <c r="B316" s="32" t="s">
        <v>132</v>
      </c>
      <c r="C316" s="32" t="s">
        <v>187</v>
      </c>
      <c r="D316" s="32" t="s">
        <v>188</v>
      </c>
      <c r="E316" s="60">
        <f t="shared" si="28"/>
        <v>348807.02999999997</v>
      </c>
      <c r="F316" s="60">
        <v>0</v>
      </c>
      <c r="G316" s="60">
        <v>0</v>
      </c>
      <c r="H316" s="60">
        <v>0</v>
      </c>
      <c r="I316" s="60">
        <v>0</v>
      </c>
      <c r="J316" s="60">
        <v>0</v>
      </c>
      <c r="K316" s="60">
        <v>0</v>
      </c>
      <c r="L316" s="60">
        <v>0</v>
      </c>
      <c r="M316" s="60">
        <v>0</v>
      </c>
      <c r="N316" s="60">
        <v>0</v>
      </c>
      <c r="O316" s="60">
        <v>0</v>
      </c>
      <c r="P316" s="60">
        <v>0</v>
      </c>
      <c r="Q316" s="60">
        <v>0</v>
      </c>
      <c r="R316" s="60">
        <v>0</v>
      </c>
      <c r="S316" s="60">
        <v>38286.29</v>
      </c>
      <c r="T316" s="60">
        <v>0</v>
      </c>
      <c r="U316" s="60">
        <v>0</v>
      </c>
      <c r="V316" s="60">
        <v>0</v>
      </c>
      <c r="W316" s="60">
        <v>0</v>
      </c>
      <c r="X316" s="60">
        <v>0</v>
      </c>
      <c r="Y316" s="60">
        <v>0</v>
      </c>
      <c r="Z316" s="60">
        <v>0</v>
      </c>
      <c r="AA316" s="60">
        <v>0</v>
      </c>
      <c r="AB316" s="60">
        <v>0</v>
      </c>
      <c r="AC316" s="60">
        <v>0</v>
      </c>
      <c r="AD316" s="60">
        <v>0</v>
      </c>
      <c r="AE316" s="60">
        <v>310520.74</v>
      </c>
    </row>
    <row r="317" spans="2:31" s="59" customFormat="1" ht="12" hidden="1" outlineLevel="2" x14ac:dyDescent="0.2">
      <c r="B317" s="32" t="s">
        <v>132</v>
      </c>
      <c r="C317" s="32" t="s">
        <v>189</v>
      </c>
      <c r="D317" s="32" t="s">
        <v>190</v>
      </c>
      <c r="E317" s="60">
        <f t="shared" si="28"/>
        <v>682211.56</v>
      </c>
      <c r="F317" s="60">
        <v>0</v>
      </c>
      <c r="G317" s="60">
        <v>0</v>
      </c>
      <c r="H317" s="60">
        <v>0</v>
      </c>
      <c r="I317" s="60">
        <v>0</v>
      </c>
      <c r="J317" s="60">
        <v>0</v>
      </c>
      <c r="K317" s="60">
        <v>0</v>
      </c>
      <c r="L317" s="60">
        <v>0</v>
      </c>
      <c r="M317" s="60">
        <v>0</v>
      </c>
      <c r="N317" s="60">
        <v>90493.92</v>
      </c>
      <c r="O317" s="60">
        <v>0</v>
      </c>
      <c r="P317" s="60">
        <v>198244.71</v>
      </c>
      <c r="Q317" s="60">
        <v>0</v>
      </c>
      <c r="R317" s="60">
        <v>0</v>
      </c>
      <c r="S317" s="60">
        <v>2443.8000000000002</v>
      </c>
      <c r="T317" s="60">
        <v>0</v>
      </c>
      <c r="U317" s="60">
        <v>0</v>
      </c>
      <c r="V317" s="60">
        <v>0</v>
      </c>
      <c r="W317" s="60">
        <v>0</v>
      </c>
      <c r="X317" s="60">
        <v>283835.56</v>
      </c>
      <c r="Y317" s="60">
        <v>14298.73</v>
      </c>
      <c r="Z317" s="60">
        <v>0</v>
      </c>
      <c r="AA317" s="60">
        <v>40647.42</v>
      </c>
      <c r="AB317" s="60">
        <v>0</v>
      </c>
      <c r="AC317" s="60">
        <v>52247.42</v>
      </c>
      <c r="AD317" s="60">
        <v>0</v>
      </c>
      <c r="AE317" s="60">
        <v>0</v>
      </c>
    </row>
    <row r="318" spans="2:31" s="59" customFormat="1" ht="12" hidden="1" outlineLevel="2" x14ac:dyDescent="0.2">
      <c r="B318" s="32" t="s">
        <v>132</v>
      </c>
      <c r="C318" s="32" t="s">
        <v>191</v>
      </c>
      <c r="D318" s="32" t="s">
        <v>192</v>
      </c>
      <c r="E318" s="60">
        <f t="shared" si="28"/>
        <v>81460.570000000007</v>
      </c>
      <c r="F318" s="60">
        <v>0</v>
      </c>
      <c r="G318" s="60">
        <v>0</v>
      </c>
      <c r="H318" s="60">
        <v>0</v>
      </c>
      <c r="I318" s="60">
        <v>81460.570000000007</v>
      </c>
      <c r="J318" s="60">
        <v>0</v>
      </c>
      <c r="K318" s="60">
        <v>0</v>
      </c>
      <c r="L318" s="60">
        <v>0</v>
      </c>
      <c r="M318" s="60">
        <v>0</v>
      </c>
      <c r="N318" s="60">
        <v>0</v>
      </c>
      <c r="O318" s="60">
        <v>0</v>
      </c>
      <c r="P318" s="60">
        <v>0</v>
      </c>
      <c r="Q318" s="60">
        <v>0</v>
      </c>
      <c r="R318" s="60">
        <v>0</v>
      </c>
      <c r="S318" s="60">
        <v>0</v>
      </c>
      <c r="T318" s="60">
        <v>0</v>
      </c>
      <c r="U318" s="60">
        <v>0</v>
      </c>
      <c r="V318" s="60">
        <v>0</v>
      </c>
      <c r="W318" s="60">
        <v>0</v>
      </c>
      <c r="X318" s="60">
        <v>0</v>
      </c>
      <c r="Y318" s="60">
        <v>0</v>
      </c>
      <c r="Z318" s="60">
        <v>0</v>
      </c>
      <c r="AA318" s="60">
        <v>0</v>
      </c>
      <c r="AB318" s="60">
        <v>0</v>
      </c>
      <c r="AC318" s="60">
        <v>0</v>
      </c>
      <c r="AD318" s="60">
        <v>0</v>
      </c>
      <c r="AE318" s="60">
        <v>0</v>
      </c>
    </row>
    <row r="319" spans="2:31" s="59" customFormat="1" ht="12" hidden="1" outlineLevel="2" x14ac:dyDescent="0.2">
      <c r="B319" s="32" t="s">
        <v>132</v>
      </c>
      <c r="C319" s="32" t="s">
        <v>193</v>
      </c>
      <c r="D319" s="32" t="s">
        <v>194</v>
      </c>
      <c r="E319" s="60">
        <f t="shared" si="28"/>
        <v>6964.14</v>
      </c>
      <c r="F319" s="60">
        <v>0</v>
      </c>
      <c r="G319" s="60">
        <v>0</v>
      </c>
      <c r="H319" s="60">
        <v>0</v>
      </c>
      <c r="I319" s="60">
        <v>0</v>
      </c>
      <c r="J319" s="60">
        <v>0</v>
      </c>
      <c r="K319" s="60">
        <v>0</v>
      </c>
      <c r="L319" s="60">
        <v>0</v>
      </c>
      <c r="M319" s="60">
        <v>0</v>
      </c>
      <c r="N319" s="60">
        <v>0</v>
      </c>
      <c r="O319" s="60">
        <v>0</v>
      </c>
      <c r="P319" s="60">
        <v>0</v>
      </c>
      <c r="Q319" s="60">
        <v>0</v>
      </c>
      <c r="R319" s="60">
        <v>0</v>
      </c>
      <c r="S319" s="60">
        <v>0</v>
      </c>
      <c r="T319" s="60">
        <v>0</v>
      </c>
      <c r="U319" s="60">
        <v>0</v>
      </c>
      <c r="V319" s="60">
        <v>0</v>
      </c>
      <c r="W319" s="60">
        <v>6964.14</v>
      </c>
      <c r="X319" s="60">
        <v>0</v>
      </c>
      <c r="Y319" s="60">
        <v>0</v>
      </c>
      <c r="Z319" s="60">
        <v>0</v>
      </c>
      <c r="AA319" s="60">
        <v>0</v>
      </c>
      <c r="AB319" s="60">
        <v>0</v>
      </c>
      <c r="AC319" s="60">
        <v>0</v>
      </c>
      <c r="AD319" s="60">
        <v>0</v>
      </c>
      <c r="AE319" s="60">
        <v>0</v>
      </c>
    </row>
    <row r="320" spans="2:31" s="59" customFormat="1" ht="12" hidden="1" outlineLevel="2" x14ac:dyDescent="0.2">
      <c r="B320" s="32" t="s">
        <v>132</v>
      </c>
      <c r="C320" s="32" t="s">
        <v>195</v>
      </c>
      <c r="D320" s="32" t="s">
        <v>196</v>
      </c>
      <c r="E320" s="60">
        <f t="shared" si="28"/>
        <v>22805.94</v>
      </c>
      <c r="F320" s="60">
        <v>0</v>
      </c>
      <c r="G320" s="60">
        <v>0</v>
      </c>
      <c r="H320" s="60">
        <v>22805.94</v>
      </c>
      <c r="I320" s="60">
        <v>0</v>
      </c>
      <c r="J320" s="60">
        <v>0</v>
      </c>
      <c r="K320" s="60">
        <v>0</v>
      </c>
      <c r="L320" s="60">
        <v>0</v>
      </c>
      <c r="M320" s="60">
        <v>0</v>
      </c>
      <c r="N320" s="60">
        <v>0</v>
      </c>
      <c r="O320" s="60">
        <v>0</v>
      </c>
      <c r="P320" s="60">
        <v>0</v>
      </c>
      <c r="Q320" s="60">
        <v>0</v>
      </c>
      <c r="R320" s="60">
        <v>0</v>
      </c>
      <c r="S320" s="60">
        <v>0</v>
      </c>
      <c r="T320" s="60">
        <v>0</v>
      </c>
      <c r="U320" s="60">
        <v>0</v>
      </c>
      <c r="V320" s="60">
        <v>0</v>
      </c>
      <c r="W320" s="60">
        <v>0</v>
      </c>
      <c r="X320" s="60">
        <v>0</v>
      </c>
      <c r="Y320" s="60">
        <v>0</v>
      </c>
      <c r="Z320" s="60">
        <v>0</v>
      </c>
      <c r="AA320" s="60">
        <v>0</v>
      </c>
      <c r="AB320" s="60">
        <v>0</v>
      </c>
      <c r="AC320" s="60">
        <v>0</v>
      </c>
      <c r="AD320" s="60">
        <v>0</v>
      </c>
      <c r="AE320" s="60">
        <v>0</v>
      </c>
    </row>
    <row r="321" spans="2:31" s="59" customFormat="1" ht="12" hidden="1" outlineLevel="2" x14ac:dyDescent="0.2">
      <c r="B321" s="32" t="s">
        <v>132</v>
      </c>
      <c r="C321" s="32" t="s">
        <v>197</v>
      </c>
      <c r="D321" s="32" t="s">
        <v>198</v>
      </c>
      <c r="E321" s="60">
        <f t="shared" si="28"/>
        <v>21745.68</v>
      </c>
      <c r="F321" s="60">
        <v>0</v>
      </c>
      <c r="G321" s="60">
        <v>0</v>
      </c>
      <c r="H321" s="60">
        <v>0</v>
      </c>
      <c r="I321" s="60">
        <v>0</v>
      </c>
      <c r="J321" s="60">
        <v>0</v>
      </c>
      <c r="K321" s="60">
        <v>0</v>
      </c>
      <c r="L321" s="60">
        <v>0</v>
      </c>
      <c r="M321" s="60">
        <v>0</v>
      </c>
      <c r="N321" s="60">
        <v>0</v>
      </c>
      <c r="O321" s="60">
        <v>0</v>
      </c>
      <c r="P321" s="60">
        <v>0</v>
      </c>
      <c r="Q321" s="60">
        <v>0</v>
      </c>
      <c r="R321" s="60">
        <v>0</v>
      </c>
      <c r="S321" s="60">
        <v>0</v>
      </c>
      <c r="T321" s="60">
        <v>0</v>
      </c>
      <c r="U321" s="60">
        <v>0</v>
      </c>
      <c r="V321" s="60">
        <v>0</v>
      </c>
      <c r="W321" s="60">
        <v>0</v>
      </c>
      <c r="X321" s="60">
        <v>0</v>
      </c>
      <c r="Y321" s="60">
        <v>0</v>
      </c>
      <c r="Z321" s="60">
        <v>21745.68</v>
      </c>
      <c r="AA321" s="60">
        <v>0</v>
      </c>
      <c r="AB321" s="60">
        <v>0</v>
      </c>
      <c r="AC321" s="60">
        <v>0</v>
      </c>
      <c r="AD321" s="60">
        <v>0</v>
      </c>
      <c r="AE321" s="60">
        <v>0</v>
      </c>
    </row>
    <row r="322" spans="2:31" s="59" customFormat="1" ht="12" hidden="1" outlineLevel="2" x14ac:dyDescent="0.2">
      <c r="B322" s="32" t="s">
        <v>132</v>
      </c>
      <c r="C322" s="32" t="s">
        <v>199</v>
      </c>
      <c r="D322" s="32" t="s">
        <v>200</v>
      </c>
      <c r="E322" s="60">
        <f t="shared" si="28"/>
        <v>1084148.52</v>
      </c>
      <c r="F322" s="60">
        <v>0</v>
      </c>
      <c r="G322" s="60">
        <v>0</v>
      </c>
      <c r="H322" s="60">
        <v>1084148.52</v>
      </c>
      <c r="I322" s="60">
        <v>0</v>
      </c>
      <c r="J322" s="60">
        <v>0</v>
      </c>
      <c r="K322" s="60">
        <v>0</v>
      </c>
      <c r="L322" s="60">
        <v>0</v>
      </c>
      <c r="M322" s="60">
        <v>0</v>
      </c>
      <c r="N322" s="60">
        <v>0</v>
      </c>
      <c r="O322" s="60">
        <v>0</v>
      </c>
      <c r="P322" s="60">
        <v>0</v>
      </c>
      <c r="Q322" s="60">
        <v>0</v>
      </c>
      <c r="R322" s="60">
        <v>0</v>
      </c>
      <c r="S322" s="60">
        <v>0</v>
      </c>
      <c r="T322" s="60">
        <v>0</v>
      </c>
      <c r="U322" s="60">
        <v>0</v>
      </c>
      <c r="V322" s="60">
        <v>0</v>
      </c>
      <c r="W322" s="60">
        <v>0</v>
      </c>
      <c r="X322" s="60">
        <v>0</v>
      </c>
      <c r="Y322" s="60">
        <v>0</v>
      </c>
      <c r="Z322" s="60">
        <v>0</v>
      </c>
      <c r="AA322" s="60">
        <v>0</v>
      </c>
      <c r="AB322" s="60">
        <v>0</v>
      </c>
      <c r="AC322" s="60">
        <v>0</v>
      </c>
      <c r="AD322" s="60">
        <v>0</v>
      </c>
      <c r="AE322" s="60">
        <v>0</v>
      </c>
    </row>
    <row r="323" spans="2:31" s="59" customFormat="1" ht="12" hidden="1" outlineLevel="2" x14ac:dyDescent="0.2">
      <c r="B323" s="32" t="s">
        <v>132</v>
      </c>
      <c r="C323" s="32" t="s">
        <v>201</v>
      </c>
      <c r="D323" s="32" t="s">
        <v>202</v>
      </c>
      <c r="E323" s="60">
        <f t="shared" si="28"/>
        <v>508520.88999999996</v>
      </c>
      <c r="F323" s="60">
        <v>0</v>
      </c>
      <c r="G323" s="60">
        <v>0</v>
      </c>
      <c r="H323" s="60">
        <v>0</v>
      </c>
      <c r="I323" s="60">
        <v>0</v>
      </c>
      <c r="J323" s="60">
        <v>0</v>
      </c>
      <c r="K323" s="60">
        <v>0</v>
      </c>
      <c r="L323" s="60">
        <v>0</v>
      </c>
      <c r="M323" s="60">
        <v>0</v>
      </c>
      <c r="N323" s="60">
        <v>470116.97</v>
      </c>
      <c r="O323" s="60">
        <v>0</v>
      </c>
      <c r="P323" s="60">
        <v>0</v>
      </c>
      <c r="Q323" s="60">
        <v>0</v>
      </c>
      <c r="R323" s="60">
        <v>0</v>
      </c>
      <c r="S323" s="60">
        <v>0</v>
      </c>
      <c r="T323" s="60">
        <v>0</v>
      </c>
      <c r="U323" s="60">
        <v>0</v>
      </c>
      <c r="V323" s="60">
        <v>0</v>
      </c>
      <c r="W323" s="60">
        <v>0</v>
      </c>
      <c r="X323" s="60">
        <v>0</v>
      </c>
      <c r="Y323" s="60">
        <v>0</v>
      </c>
      <c r="Z323" s="60">
        <v>0</v>
      </c>
      <c r="AA323" s="60">
        <v>0</v>
      </c>
      <c r="AB323" s="60">
        <v>0</v>
      </c>
      <c r="AC323" s="60">
        <v>38403.919999999998</v>
      </c>
      <c r="AD323" s="60">
        <v>0</v>
      </c>
      <c r="AE323" s="60">
        <v>0</v>
      </c>
    </row>
    <row r="324" spans="2:31" s="59" customFormat="1" ht="12" hidden="1" outlineLevel="2" x14ac:dyDescent="0.2">
      <c r="B324" s="32" t="s">
        <v>132</v>
      </c>
      <c r="C324" s="32" t="s">
        <v>203</v>
      </c>
      <c r="D324" s="32" t="s">
        <v>204</v>
      </c>
      <c r="E324" s="60">
        <f t="shared" si="28"/>
        <v>53619.86</v>
      </c>
      <c r="F324" s="60">
        <v>0</v>
      </c>
      <c r="G324" s="60">
        <v>0</v>
      </c>
      <c r="H324" s="60">
        <v>0</v>
      </c>
      <c r="I324" s="60">
        <v>53619.86</v>
      </c>
      <c r="J324" s="60">
        <v>0</v>
      </c>
      <c r="K324" s="60">
        <v>0</v>
      </c>
      <c r="L324" s="60">
        <v>0</v>
      </c>
      <c r="M324" s="60">
        <v>0</v>
      </c>
      <c r="N324" s="60">
        <v>0</v>
      </c>
      <c r="O324" s="60">
        <v>0</v>
      </c>
      <c r="P324" s="60">
        <v>0</v>
      </c>
      <c r="Q324" s="60">
        <v>0</v>
      </c>
      <c r="R324" s="60">
        <v>0</v>
      </c>
      <c r="S324" s="60">
        <v>0</v>
      </c>
      <c r="T324" s="60">
        <v>0</v>
      </c>
      <c r="U324" s="60">
        <v>0</v>
      </c>
      <c r="V324" s="60">
        <v>0</v>
      </c>
      <c r="W324" s="60">
        <v>0</v>
      </c>
      <c r="X324" s="60">
        <v>0</v>
      </c>
      <c r="Y324" s="60">
        <v>0</v>
      </c>
      <c r="Z324" s="60">
        <v>0</v>
      </c>
      <c r="AA324" s="60">
        <v>0</v>
      </c>
      <c r="AB324" s="60">
        <v>0</v>
      </c>
      <c r="AC324" s="60">
        <v>0</v>
      </c>
      <c r="AD324" s="60">
        <v>0</v>
      </c>
      <c r="AE324" s="60">
        <v>0</v>
      </c>
    </row>
    <row r="325" spans="2:31" s="59" customFormat="1" ht="12" hidden="1" outlineLevel="2" x14ac:dyDescent="0.2">
      <c r="B325" s="32" t="s">
        <v>132</v>
      </c>
      <c r="C325" s="32" t="s">
        <v>205</v>
      </c>
      <c r="D325" s="32" t="s">
        <v>206</v>
      </c>
      <c r="E325" s="60">
        <f t="shared" si="28"/>
        <v>39434.019999999997</v>
      </c>
      <c r="F325" s="60">
        <v>0</v>
      </c>
      <c r="G325" s="60">
        <v>0</v>
      </c>
      <c r="H325" s="60">
        <v>0</v>
      </c>
      <c r="I325" s="60">
        <v>0</v>
      </c>
      <c r="J325" s="60">
        <v>0</v>
      </c>
      <c r="K325" s="60">
        <v>0</v>
      </c>
      <c r="L325" s="60">
        <v>0</v>
      </c>
      <c r="M325" s="60">
        <v>0</v>
      </c>
      <c r="N325" s="60">
        <v>0</v>
      </c>
      <c r="O325" s="60">
        <v>0</v>
      </c>
      <c r="P325" s="60">
        <v>0</v>
      </c>
      <c r="Q325" s="60">
        <v>0</v>
      </c>
      <c r="R325" s="60">
        <v>0</v>
      </c>
      <c r="S325" s="60">
        <v>0</v>
      </c>
      <c r="T325" s="60">
        <v>0</v>
      </c>
      <c r="U325" s="60">
        <v>0</v>
      </c>
      <c r="V325" s="60">
        <v>0</v>
      </c>
      <c r="W325" s="60">
        <v>0</v>
      </c>
      <c r="X325" s="60">
        <v>0</v>
      </c>
      <c r="Y325" s="60">
        <v>39434.019999999997</v>
      </c>
      <c r="Z325" s="60">
        <v>0</v>
      </c>
      <c r="AA325" s="60">
        <v>0</v>
      </c>
      <c r="AB325" s="60">
        <v>0</v>
      </c>
      <c r="AC325" s="60">
        <v>0</v>
      </c>
      <c r="AD325" s="60">
        <v>0</v>
      </c>
      <c r="AE325" s="60">
        <v>0</v>
      </c>
    </row>
    <row r="326" spans="2:31" s="59" customFormat="1" ht="12" hidden="1" outlineLevel="2" x14ac:dyDescent="0.2">
      <c r="B326" s="32" t="s">
        <v>132</v>
      </c>
      <c r="C326" s="32" t="s">
        <v>207</v>
      </c>
      <c r="D326" s="32" t="s">
        <v>208</v>
      </c>
      <c r="E326" s="60">
        <f t="shared" si="28"/>
        <v>616320.4</v>
      </c>
      <c r="F326" s="60">
        <v>0</v>
      </c>
      <c r="G326" s="60">
        <v>311469.52</v>
      </c>
      <c r="H326" s="60">
        <v>0</v>
      </c>
      <c r="I326" s="60">
        <v>0</v>
      </c>
      <c r="J326" s="60">
        <v>0</v>
      </c>
      <c r="K326" s="60">
        <v>0</v>
      </c>
      <c r="L326" s="60">
        <v>0</v>
      </c>
      <c r="M326" s="60">
        <v>0</v>
      </c>
      <c r="N326" s="60">
        <v>0</v>
      </c>
      <c r="O326" s="60">
        <v>0</v>
      </c>
      <c r="P326" s="60">
        <v>0</v>
      </c>
      <c r="Q326" s="60">
        <v>0</v>
      </c>
      <c r="R326" s="60">
        <v>0</v>
      </c>
      <c r="S326" s="60">
        <v>0</v>
      </c>
      <c r="T326" s="60">
        <v>0</v>
      </c>
      <c r="U326" s="60">
        <v>0</v>
      </c>
      <c r="V326" s="60">
        <v>0</v>
      </c>
      <c r="W326" s="60">
        <v>0</v>
      </c>
      <c r="X326" s="60">
        <v>0</v>
      </c>
      <c r="Y326" s="60">
        <v>0</v>
      </c>
      <c r="Z326" s="60">
        <v>0</v>
      </c>
      <c r="AA326" s="60">
        <v>0</v>
      </c>
      <c r="AB326" s="60">
        <v>0</v>
      </c>
      <c r="AC326" s="60">
        <v>304850.88</v>
      </c>
      <c r="AD326" s="60">
        <v>0</v>
      </c>
      <c r="AE326" s="60">
        <v>0</v>
      </c>
    </row>
    <row r="327" spans="2:31" s="59" customFormat="1" ht="12" hidden="1" outlineLevel="2" x14ac:dyDescent="0.2">
      <c r="B327" s="32" t="s">
        <v>132</v>
      </c>
      <c r="C327" s="32" t="s">
        <v>209</v>
      </c>
      <c r="D327" s="32" t="s">
        <v>210</v>
      </c>
      <c r="E327" s="60">
        <f t="shared" si="28"/>
        <v>473342.57</v>
      </c>
      <c r="F327" s="60">
        <v>0</v>
      </c>
      <c r="G327" s="60">
        <v>0</v>
      </c>
      <c r="H327" s="60">
        <v>0</v>
      </c>
      <c r="I327" s="60">
        <v>0</v>
      </c>
      <c r="J327" s="60">
        <v>473342.57</v>
      </c>
      <c r="K327" s="60">
        <v>0</v>
      </c>
      <c r="L327" s="60">
        <v>0</v>
      </c>
      <c r="M327" s="60">
        <v>0</v>
      </c>
      <c r="N327" s="60">
        <v>0</v>
      </c>
      <c r="O327" s="60">
        <v>0</v>
      </c>
      <c r="P327" s="60">
        <v>0</v>
      </c>
      <c r="Q327" s="60">
        <v>0</v>
      </c>
      <c r="R327" s="60">
        <v>0</v>
      </c>
      <c r="S327" s="60">
        <v>0</v>
      </c>
      <c r="T327" s="60">
        <v>0</v>
      </c>
      <c r="U327" s="60">
        <v>0</v>
      </c>
      <c r="V327" s="60">
        <v>0</v>
      </c>
      <c r="W327" s="60">
        <v>0</v>
      </c>
      <c r="X327" s="60">
        <v>0</v>
      </c>
      <c r="Y327" s="60">
        <v>0</v>
      </c>
      <c r="Z327" s="60">
        <v>0</v>
      </c>
      <c r="AA327" s="60">
        <v>0</v>
      </c>
      <c r="AB327" s="60">
        <v>0</v>
      </c>
      <c r="AC327" s="60">
        <v>0</v>
      </c>
      <c r="AD327" s="60">
        <v>0</v>
      </c>
      <c r="AE327" s="60">
        <v>0</v>
      </c>
    </row>
    <row r="328" spans="2:31" s="59" customFormat="1" ht="12" hidden="1" outlineLevel="2" x14ac:dyDescent="0.2">
      <c r="B328" s="32" t="s">
        <v>132</v>
      </c>
      <c r="C328" s="32" t="s">
        <v>211</v>
      </c>
      <c r="D328" s="32" t="s">
        <v>212</v>
      </c>
      <c r="E328" s="60">
        <f t="shared" si="28"/>
        <v>467631.38</v>
      </c>
      <c r="F328" s="60">
        <v>0</v>
      </c>
      <c r="G328" s="60">
        <v>0</v>
      </c>
      <c r="H328" s="60">
        <v>0</v>
      </c>
      <c r="I328" s="60">
        <v>0</v>
      </c>
      <c r="J328" s="60">
        <v>467631.38</v>
      </c>
      <c r="K328" s="60">
        <v>0</v>
      </c>
      <c r="L328" s="60">
        <v>0</v>
      </c>
      <c r="M328" s="60">
        <v>0</v>
      </c>
      <c r="N328" s="60">
        <v>0</v>
      </c>
      <c r="O328" s="60">
        <v>0</v>
      </c>
      <c r="P328" s="60">
        <v>0</v>
      </c>
      <c r="Q328" s="60">
        <v>0</v>
      </c>
      <c r="R328" s="60">
        <v>0</v>
      </c>
      <c r="S328" s="60">
        <v>0</v>
      </c>
      <c r="T328" s="60">
        <v>0</v>
      </c>
      <c r="U328" s="60">
        <v>0</v>
      </c>
      <c r="V328" s="60">
        <v>0</v>
      </c>
      <c r="W328" s="60">
        <v>0</v>
      </c>
      <c r="X328" s="60">
        <v>0</v>
      </c>
      <c r="Y328" s="60">
        <v>0</v>
      </c>
      <c r="Z328" s="60">
        <v>0</v>
      </c>
      <c r="AA328" s="60">
        <v>0</v>
      </c>
      <c r="AB328" s="60">
        <v>0</v>
      </c>
      <c r="AC328" s="60">
        <v>0</v>
      </c>
      <c r="AD328" s="60">
        <v>0</v>
      </c>
      <c r="AE328" s="60">
        <v>0</v>
      </c>
    </row>
    <row r="329" spans="2:31" s="59" customFormat="1" ht="12" hidden="1" outlineLevel="2" x14ac:dyDescent="0.2">
      <c r="B329" s="32" t="s">
        <v>132</v>
      </c>
      <c r="C329" s="32" t="s">
        <v>213</v>
      </c>
      <c r="D329" s="32" t="s">
        <v>214</v>
      </c>
      <c r="E329" s="60">
        <f t="shared" si="28"/>
        <v>41237.72</v>
      </c>
      <c r="F329" s="60">
        <v>0</v>
      </c>
      <c r="G329" s="60">
        <v>0</v>
      </c>
      <c r="H329" s="60">
        <v>0</v>
      </c>
      <c r="I329" s="60">
        <v>41237.72</v>
      </c>
      <c r="J329" s="60">
        <v>0</v>
      </c>
      <c r="K329" s="60">
        <v>0</v>
      </c>
      <c r="L329" s="60">
        <v>0</v>
      </c>
      <c r="M329" s="60">
        <v>0</v>
      </c>
      <c r="N329" s="60">
        <v>0</v>
      </c>
      <c r="O329" s="60">
        <v>0</v>
      </c>
      <c r="P329" s="60">
        <v>0</v>
      </c>
      <c r="Q329" s="60">
        <v>0</v>
      </c>
      <c r="R329" s="60">
        <v>0</v>
      </c>
      <c r="S329" s="60">
        <v>0</v>
      </c>
      <c r="T329" s="60">
        <v>0</v>
      </c>
      <c r="U329" s="60">
        <v>0</v>
      </c>
      <c r="V329" s="60">
        <v>0</v>
      </c>
      <c r="W329" s="60">
        <v>0</v>
      </c>
      <c r="X329" s="60">
        <v>0</v>
      </c>
      <c r="Y329" s="60">
        <v>0</v>
      </c>
      <c r="Z329" s="60">
        <v>0</v>
      </c>
      <c r="AA329" s="60">
        <v>0</v>
      </c>
      <c r="AB329" s="60">
        <v>0</v>
      </c>
      <c r="AC329" s="60">
        <v>0</v>
      </c>
      <c r="AD329" s="60">
        <v>0</v>
      </c>
      <c r="AE329" s="60">
        <v>0</v>
      </c>
    </row>
    <row r="330" spans="2:31" s="59" customFormat="1" ht="12" hidden="1" outlineLevel="2" x14ac:dyDescent="0.2">
      <c r="B330" s="32" t="s">
        <v>132</v>
      </c>
      <c r="C330" s="32" t="s">
        <v>215</v>
      </c>
      <c r="D330" s="32" t="s">
        <v>216</v>
      </c>
      <c r="E330" s="60">
        <f t="shared" si="28"/>
        <v>42049.9</v>
      </c>
      <c r="F330" s="60">
        <v>0</v>
      </c>
      <c r="G330" s="60">
        <v>0</v>
      </c>
      <c r="H330" s="60">
        <v>0</v>
      </c>
      <c r="I330" s="60">
        <v>0</v>
      </c>
      <c r="J330" s="60">
        <v>0</v>
      </c>
      <c r="K330" s="60">
        <v>0</v>
      </c>
      <c r="L330" s="60">
        <v>0</v>
      </c>
      <c r="M330" s="60">
        <v>0</v>
      </c>
      <c r="N330" s="60">
        <v>0</v>
      </c>
      <c r="O330" s="60">
        <v>0</v>
      </c>
      <c r="P330" s="60">
        <v>0</v>
      </c>
      <c r="Q330" s="60">
        <v>0</v>
      </c>
      <c r="R330" s="60">
        <v>0</v>
      </c>
      <c r="S330" s="60">
        <v>0</v>
      </c>
      <c r="T330" s="60">
        <v>0</v>
      </c>
      <c r="U330" s="60">
        <v>0</v>
      </c>
      <c r="V330" s="60">
        <v>0</v>
      </c>
      <c r="W330" s="60">
        <v>0</v>
      </c>
      <c r="X330" s="60">
        <v>0</v>
      </c>
      <c r="Y330" s="60">
        <v>0</v>
      </c>
      <c r="Z330" s="60">
        <v>22877.02</v>
      </c>
      <c r="AA330" s="60">
        <v>0</v>
      </c>
      <c r="AB330" s="60">
        <v>0</v>
      </c>
      <c r="AC330" s="60">
        <v>0</v>
      </c>
      <c r="AD330" s="60">
        <v>0</v>
      </c>
      <c r="AE330" s="60">
        <v>19172.88</v>
      </c>
    </row>
    <row r="331" spans="2:31" s="59" customFormat="1" ht="12" hidden="1" outlineLevel="2" x14ac:dyDescent="0.2">
      <c r="B331" s="32" t="s">
        <v>132</v>
      </c>
      <c r="C331" s="32" t="s">
        <v>217</v>
      </c>
      <c r="D331" s="32" t="s">
        <v>218</v>
      </c>
      <c r="E331" s="60">
        <f t="shared" si="28"/>
        <v>10174.530000000001</v>
      </c>
      <c r="F331" s="60">
        <v>0</v>
      </c>
      <c r="G331" s="60">
        <v>0</v>
      </c>
      <c r="H331" s="60">
        <v>0</v>
      </c>
      <c r="I331" s="60">
        <v>0</v>
      </c>
      <c r="J331" s="60">
        <v>0</v>
      </c>
      <c r="K331" s="60">
        <v>0</v>
      </c>
      <c r="L331" s="60">
        <v>0</v>
      </c>
      <c r="M331" s="60">
        <v>0</v>
      </c>
      <c r="N331" s="60">
        <v>0</v>
      </c>
      <c r="O331" s="60">
        <v>0</v>
      </c>
      <c r="P331" s="60">
        <v>0</v>
      </c>
      <c r="Q331" s="60">
        <v>0</v>
      </c>
      <c r="R331" s="60">
        <v>0</v>
      </c>
      <c r="S331" s="60">
        <v>0</v>
      </c>
      <c r="T331" s="60">
        <v>0</v>
      </c>
      <c r="U331" s="60">
        <v>0</v>
      </c>
      <c r="V331" s="60">
        <v>0</v>
      </c>
      <c r="W331" s="60">
        <v>0</v>
      </c>
      <c r="X331" s="60">
        <v>0</v>
      </c>
      <c r="Y331" s="60">
        <v>10174.530000000001</v>
      </c>
      <c r="Z331" s="60">
        <v>0</v>
      </c>
      <c r="AA331" s="60">
        <v>0</v>
      </c>
      <c r="AB331" s="60">
        <v>0</v>
      </c>
      <c r="AC331" s="60">
        <v>0</v>
      </c>
      <c r="AD331" s="60">
        <v>0</v>
      </c>
      <c r="AE331" s="60">
        <v>0</v>
      </c>
    </row>
    <row r="332" spans="2:31" s="59" customFormat="1" ht="12" hidden="1" outlineLevel="2" x14ac:dyDescent="0.2">
      <c r="B332" s="32" t="s">
        <v>132</v>
      </c>
      <c r="C332" s="32" t="s">
        <v>219</v>
      </c>
      <c r="D332" s="32" t="s">
        <v>220</v>
      </c>
      <c r="E332" s="60">
        <f t="shared" si="28"/>
        <v>6889.12</v>
      </c>
      <c r="F332" s="60">
        <v>0</v>
      </c>
      <c r="G332" s="60">
        <v>0</v>
      </c>
      <c r="H332" s="60">
        <v>0</v>
      </c>
      <c r="I332" s="60">
        <v>0</v>
      </c>
      <c r="J332" s="60">
        <v>0</v>
      </c>
      <c r="K332" s="60">
        <v>4928.33</v>
      </c>
      <c r="L332" s="60">
        <v>0</v>
      </c>
      <c r="M332" s="60">
        <v>0</v>
      </c>
      <c r="N332" s="60">
        <v>0</v>
      </c>
      <c r="O332" s="60">
        <v>0</v>
      </c>
      <c r="P332" s="60">
        <v>400.24</v>
      </c>
      <c r="Q332" s="60">
        <v>0</v>
      </c>
      <c r="R332" s="60">
        <v>0</v>
      </c>
      <c r="S332" s="60">
        <v>0</v>
      </c>
      <c r="T332" s="60">
        <v>0</v>
      </c>
      <c r="U332" s="60">
        <v>0</v>
      </c>
      <c r="V332" s="60">
        <v>0</v>
      </c>
      <c r="W332" s="60">
        <v>0</v>
      </c>
      <c r="X332" s="60">
        <v>1560.55</v>
      </c>
      <c r="Y332" s="60">
        <v>0</v>
      </c>
      <c r="Z332" s="60">
        <v>0</v>
      </c>
      <c r="AA332" s="60">
        <v>0</v>
      </c>
      <c r="AB332" s="60">
        <v>0</v>
      </c>
      <c r="AC332" s="60">
        <v>0</v>
      </c>
      <c r="AD332" s="60">
        <v>0</v>
      </c>
      <c r="AE332" s="60">
        <v>0</v>
      </c>
    </row>
    <row r="333" spans="2:31" s="59" customFormat="1" ht="12" hidden="1" outlineLevel="2" x14ac:dyDescent="0.2">
      <c r="B333" s="32" t="s">
        <v>132</v>
      </c>
      <c r="C333" s="32" t="s">
        <v>221</v>
      </c>
      <c r="D333" s="32" t="s">
        <v>222</v>
      </c>
      <c r="E333" s="60">
        <f t="shared" si="28"/>
        <v>27953.960000000003</v>
      </c>
      <c r="F333" s="60">
        <v>2722.46</v>
      </c>
      <c r="G333" s="60">
        <v>2009.77</v>
      </c>
      <c r="H333" s="60">
        <v>2008.76</v>
      </c>
      <c r="I333" s="60">
        <v>0</v>
      </c>
      <c r="J333" s="60">
        <v>0</v>
      </c>
      <c r="K333" s="60">
        <v>0</v>
      </c>
      <c r="L333" s="60">
        <v>0</v>
      </c>
      <c r="M333" s="60">
        <v>0</v>
      </c>
      <c r="N333" s="60">
        <v>6227.5</v>
      </c>
      <c r="O333" s="60">
        <v>0</v>
      </c>
      <c r="P333" s="60">
        <v>0</v>
      </c>
      <c r="Q333" s="60">
        <v>0</v>
      </c>
      <c r="R333" s="60">
        <v>0</v>
      </c>
      <c r="S333" s="60">
        <v>34</v>
      </c>
      <c r="T333" s="60">
        <v>0</v>
      </c>
      <c r="U333" s="60">
        <v>0</v>
      </c>
      <c r="V333" s="60">
        <v>0</v>
      </c>
      <c r="W333" s="60">
        <v>0</v>
      </c>
      <c r="X333" s="60">
        <v>0</v>
      </c>
      <c r="Y333" s="60">
        <v>307.12</v>
      </c>
      <c r="Z333" s="60">
        <v>738.49</v>
      </c>
      <c r="AA333" s="60">
        <v>0</v>
      </c>
      <c r="AB333" s="60">
        <v>1310.1099999999999</v>
      </c>
      <c r="AC333" s="60">
        <v>12023.66</v>
      </c>
      <c r="AD333" s="60">
        <v>0</v>
      </c>
      <c r="AE333" s="60">
        <v>572.09</v>
      </c>
    </row>
    <row r="334" spans="2:31" s="59" customFormat="1" ht="12" hidden="1" outlineLevel="2" x14ac:dyDescent="0.2">
      <c r="B334" s="32" t="s">
        <v>132</v>
      </c>
      <c r="C334" s="32" t="s">
        <v>223</v>
      </c>
      <c r="D334" s="32" t="s">
        <v>224</v>
      </c>
      <c r="E334" s="60">
        <f t="shared" ref="E334:E348" si="31">SUM(F334:AE334)</f>
        <v>487986.17</v>
      </c>
      <c r="F334" s="60">
        <v>0</v>
      </c>
      <c r="G334" s="60">
        <v>0</v>
      </c>
      <c r="H334" s="60">
        <v>0</v>
      </c>
      <c r="I334" s="60">
        <v>3882.58</v>
      </c>
      <c r="J334" s="60">
        <v>26519.49</v>
      </c>
      <c r="K334" s="60">
        <v>1000.61</v>
      </c>
      <c r="L334" s="60">
        <v>103792</v>
      </c>
      <c r="M334" s="60">
        <v>0</v>
      </c>
      <c r="N334" s="60">
        <v>0</v>
      </c>
      <c r="O334" s="60">
        <v>7445.65</v>
      </c>
      <c r="P334" s="60">
        <v>33259.29</v>
      </c>
      <c r="Q334" s="60">
        <v>7366.78</v>
      </c>
      <c r="R334" s="60">
        <v>7742.11</v>
      </c>
      <c r="S334" s="60">
        <v>0</v>
      </c>
      <c r="T334" s="60">
        <v>85112.21</v>
      </c>
      <c r="U334" s="60">
        <v>80614.83</v>
      </c>
      <c r="V334" s="60">
        <v>9027.92</v>
      </c>
      <c r="W334" s="60">
        <v>60845.14</v>
      </c>
      <c r="X334" s="60">
        <v>35435.760000000002</v>
      </c>
      <c r="Y334" s="60">
        <v>10478.67</v>
      </c>
      <c r="Z334" s="60">
        <v>0</v>
      </c>
      <c r="AA334" s="60">
        <v>12625.36</v>
      </c>
      <c r="AB334" s="60">
        <v>0</v>
      </c>
      <c r="AC334" s="60">
        <v>0</v>
      </c>
      <c r="AD334" s="60">
        <v>2837.77</v>
      </c>
      <c r="AE334" s="60">
        <v>0</v>
      </c>
    </row>
    <row r="335" spans="2:31" s="59" customFormat="1" ht="12" hidden="1" outlineLevel="2" x14ac:dyDescent="0.2">
      <c r="B335" s="32" t="s">
        <v>132</v>
      </c>
      <c r="C335" s="32" t="s">
        <v>225</v>
      </c>
      <c r="D335" s="32" t="s">
        <v>226</v>
      </c>
      <c r="E335" s="60">
        <f t="shared" si="31"/>
        <v>65493.09</v>
      </c>
      <c r="F335" s="60">
        <v>0</v>
      </c>
      <c r="G335" s="60">
        <v>0</v>
      </c>
      <c r="H335" s="60">
        <v>0</v>
      </c>
      <c r="I335" s="60">
        <v>0</v>
      </c>
      <c r="J335" s="60">
        <v>0</v>
      </c>
      <c r="K335" s="60">
        <v>0.18</v>
      </c>
      <c r="L335" s="60">
        <v>0</v>
      </c>
      <c r="M335" s="60">
        <v>0</v>
      </c>
      <c r="N335" s="60">
        <v>0</v>
      </c>
      <c r="O335" s="60">
        <v>6002.91</v>
      </c>
      <c r="P335" s="60">
        <v>32269.200000000001</v>
      </c>
      <c r="Q335" s="60">
        <v>6341.38</v>
      </c>
      <c r="R335" s="60">
        <v>0</v>
      </c>
      <c r="S335" s="60">
        <v>0</v>
      </c>
      <c r="T335" s="60">
        <v>0</v>
      </c>
      <c r="U335" s="60">
        <v>0</v>
      </c>
      <c r="V335" s="60">
        <v>7963.78</v>
      </c>
      <c r="W335" s="60">
        <v>0</v>
      </c>
      <c r="X335" s="60">
        <v>12915.64</v>
      </c>
      <c r="Y335" s="60">
        <v>0</v>
      </c>
      <c r="Z335" s="60">
        <v>0</v>
      </c>
      <c r="AA335" s="60">
        <v>0</v>
      </c>
      <c r="AB335" s="60">
        <v>0</v>
      </c>
      <c r="AC335" s="60">
        <v>0</v>
      </c>
      <c r="AD335" s="60">
        <v>0</v>
      </c>
      <c r="AE335" s="60">
        <v>0</v>
      </c>
    </row>
    <row r="336" spans="2:31" s="59" customFormat="1" ht="12" hidden="1" outlineLevel="2" x14ac:dyDescent="0.2">
      <c r="B336" s="32" t="s">
        <v>132</v>
      </c>
      <c r="C336" s="32" t="s">
        <v>227</v>
      </c>
      <c r="D336" s="32" t="s">
        <v>228</v>
      </c>
      <c r="E336" s="60">
        <f t="shared" si="31"/>
        <v>619294.07999999996</v>
      </c>
      <c r="F336" s="60">
        <v>0</v>
      </c>
      <c r="G336" s="60">
        <v>0</v>
      </c>
      <c r="H336" s="60">
        <v>0</v>
      </c>
      <c r="I336" s="60">
        <v>0</v>
      </c>
      <c r="J336" s="60">
        <v>156630.51999999999</v>
      </c>
      <c r="K336" s="60">
        <v>0</v>
      </c>
      <c r="L336" s="60">
        <v>0</v>
      </c>
      <c r="M336" s="60">
        <v>0</v>
      </c>
      <c r="N336" s="60">
        <v>0</v>
      </c>
      <c r="O336" s="60">
        <v>0</v>
      </c>
      <c r="P336" s="60">
        <v>0</v>
      </c>
      <c r="Q336" s="60">
        <v>0</v>
      </c>
      <c r="R336" s="60">
        <v>45746.47</v>
      </c>
      <c r="S336" s="60">
        <v>0</v>
      </c>
      <c r="T336" s="60">
        <v>168017.08</v>
      </c>
      <c r="U336" s="60">
        <v>206890.29</v>
      </c>
      <c r="V336" s="60">
        <v>0</v>
      </c>
      <c r="W336" s="60">
        <v>0</v>
      </c>
      <c r="X336" s="60">
        <v>0</v>
      </c>
      <c r="Y336" s="60">
        <v>0</v>
      </c>
      <c r="Z336" s="60">
        <v>0</v>
      </c>
      <c r="AA336" s="60">
        <v>42009.72</v>
      </c>
      <c r="AB336" s="60">
        <v>0</v>
      </c>
      <c r="AC336" s="60">
        <v>0</v>
      </c>
      <c r="AD336" s="60">
        <v>0</v>
      </c>
      <c r="AE336" s="60">
        <v>0</v>
      </c>
    </row>
    <row r="337" spans="1:31" s="59" customFormat="1" ht="12" hidden="1" outlineLevel="2" x14ac:dyDescent="0.2">
      <c r="B337" s="32" t="s">
        <v>132</v>
      </c>
      <c r="C337" s="32" t="s">
        <v>229</v>
      </c>
      <c r="D337" s="32" t="s">
        <v>230</v>
      </c>
      <c r="E337" s="60">
        <f t="shared" si="31"/>
        <v>139759.10999999999</v>
      </c>
      <c r="F337" s="60">
        <v>0</v>
      </c>
      <c r="G337" s="60">
        <v>0</v>
      </c>
      <c r="H337" s="60">
        <v>0</v>
      </c>
      <c r="I337" s="60">
        <v>139759.10999999999</v>
      </c>
      <c r="J337" s="60">
        <v>0</v>
      </c>
      <c r="K337" s="60">
        <v>0</v>
      </c>
      <c r="L337" s="60">
        <v>0</v>
      </c>
      <c r="M337" s="60">
        <v>0</v>
      </c>
      <c r="N337" s="60">
        <v>0</v>
      </c>
      <c r="O337" s="60">
        <v>0</v>
      </c>
      <c r="P337" s="60">
        <v>0</v>
      </c>
      <c r="Q337" s="60">
        <v>0</v>
      </c>
      <c r="R337" s="60">
        <v>0</v>
      </c>
      <c r="S337" s="60">
        <v>0</v>
      </c>
      <c r="T337" s="60">
        <v>0</v>
      </c>
      <c r="U337" s="60">
        <v>0</v>
      </c>
      <c r="V337" s="60">
        <v>0</v>
      </c>
      <c r="W337" s="60">
        <v>0</v>
      </c>
      <c r="X337" s="60">
        <v>0</v>
      </c>
      <c r="Y337" s="60">
        <v>0</v>
      </c>
      <c r="Z337" s="60">
        <v>0</v>
      </c>
      <c r="AA337" s="60">
        <v>0</v>
      </c>
      <c r="AB337" s="60">
        <v>0</v>
      </c>
      <c r="AC337" s="60">
        <v>0</v>
      </c>
      <c r="AD337" s="60">
        <v>0</v>
      </c>
      <c r="AE337" s="60">
        <v>0</v>
      </c>
    </row>
    <row r="338" spans="1:31" s="59" customFormat="1" ht="12" hidden="1" outlineLevel="2" x14ac:dyDescent="0.2">
      <c r="B338" s="32" t="s">
        <v>132</v>
      </c>
      <c r="C338" s="32" t="s">
        <v>231</v>
      </c>
      <c r="D338" s="32" t="s">
        <v>232</v>
      </c>
      <c r="E338" s="60">
        <f t="shared" si="31"/>
        <v>1302152.7999999998</v>
      </c>
      <c r="F338" s="60">
        <v>0</v>
      </c>
      <c r="G338" s="60">
        <v>0</v>
      </c>
      <c r="H338" s="60">
        <v>0</v>
      </c>
      <c r="I338" s="60">
        <v>0</v>
      </c>
      <c r="J338" s="60">
        <v>209313.92000000001</v>
      </c>
      <c r="K338" s="60">
        <v>0</v>
      </c>
      <c r="L338" s="60">
        <v>394111.58</v>
      </c>
      <c r="M338" s="60">
        <v>0</v>
      </c>
      <c r="N338" s="60">
        <v>0</v>
      </c>
      <c r="O338" s="60">
        <v>0</v>
      </c>
      <c r="P338" s="60">
        <v>0</v>
      </c>
      <c r="Q338" s="60">
        <v>0</v>
      </c>
      <c r="R338" s="60">
        <v>86692.6</v>
      </c>
      <c r="S338" s="60">
        <v>0</v>
      </c>
      <c r="T338" s="60">
        <v>136680.21</v>
      </c>
      <c r="U338" s="60">
        <v>664</v>
      </c>
      <c r="V338" s="60">
        <v>0</v>
      </c>
      <c r="W338" s="60">
        <v>229335.62</v>
      </c>
      <c r="X338" s="60">
        <v>0</v>
      </c>
      <c r="Y338" s="60">
        <v>103278.91</v>
      </c>
      <c r="Z338" s="60">
        <v>0</v>
      </c>
      <c r="AA338" s="60">
        <v>142075.96</v>
      </c>
      <c r="AB338" s="60">
        <v>0</v>
      </c>
      <c r="AC338" s="60">
        <v>0</v>
      </c>
      <c r="AD338" s="60">
        <v>0</v>
      </c>
      <c r="AE338" s="60">
        <v>0</v>
      </c>
    </row>
    <row r="339" spans="1:31" s="59" customFormat="1" ht="12" hidden="1" outlineLevel="2" x14ac:dyDescent="0.2">
      <c r="B339" s="32" t="s">
        <v>132</v>
      </c>
      <c r="C339" s="32" t="s">
        <v>233</v>
      </c>
      <c r="D339" s="32" t="s">
        <v>234</v>
      </c>
      <c r="E339" s="60">
        <f t="shared" si="31"/>
        <v>1468291.0899999999</v>
      </c>
      <c r="F339" s="60">
        <v>0</v>
      </c>
      <c r="G339" s="60">
        <v>0</v>
      </c>
      <c r="H339" s="60">
        <v>0</v>
      </c>
      <c r="I339" s="60">
        <v>0</v>
      </c>
      <c r="J339" s="60">
        <v>31852.52</v>
      </c>
      <c r="K339" s="60">
        <v>0</v>
      </c>
      <c r="L339" s="60">
        <v>255127.46</v>
      </c>
      <c r="M339" s="60">
        <v>0</v>
      </c>
      <c r="N339" s="60">
        <v>0</v>
      </c>
      <c r="O339" s="60">
        <v>0</v>
      </c>
      <c r="P339" s="60">
        <v>0</v>
      </c>
      <c r="Q339" s="60">
        <v>0</v>
      </c>
      <c r="R339" s="60">
        <v>0</v>
      </c>
      <c r="S339" s="60">
        <v>0</v>
      </c>
      <c r="T339" s="60">
        <v>548494.93999999994</v>
      </c>
      <c r="U339" s="60">
        <v>632816.17000000004</v>
      </c>
      <c r="V339" s="60">
        <v>0</v>
      </c>
      <c r="W339" s="60">
        <v>0</v>
      </c>
      <c r="X339" s="60">
        <v>0</v>
      </c>
      <c r="Y339" s="60">
        <v>0</v>
      </c>
      <c r="Z339" s="60">
        <v>0</v>
      </c>
      <c r="AA339" s="60">
        <v>0</v>
      </c>
      <c r="AB339" s="60">
        <v>0</v>
      </c>
      <c r="AC339" s="60">
        <v>0</v>
      </c>
      <c r="AD339" s="60">
        <v>0</v>
      </c>
      <c r="AE339" s="60">
        <v>0</v>
      </c>
    </row>
    <row r="340" spans="1:31" s="59" customFormat="1" ht="12" hidden="1" outlineLevel="2" x14ac:dyDescent="0.2">
      <c r="B340" s="32" t="s">
        <v>132</v>
      </c>
      <c r="C340" s="32" t="s">
        <v>235</v>
      </c>
      <c r="D340" s="32" t="s">
        <v>236</v>
      </c>
      <c r="E340" s="60">
        <f t="shared" si="31"/>
        <v>4698105.379999999</v>
      </c>
      <c r="F340" s="60">
        <v>0</v>
      </c>
      <c r="G340" s="60">
        <v>0</v>
      </c>
      <c r="H340" s="60">
        <v>0</v>
      </c>
      <c r="I340" s="60">
        <v>0</v>
      </c>
      <c r="J340" s="60">
        <v>423127.48</v>
      </c>
      <c r="K340" s="60">
        <v>0</v>
      </c>
      <c r="L340" s="60">
        <v>1166908.25</v>
      </c>
      <c r="M340" s="60">
        <v>0</v>
      </c>
      <c r="N340" s="60">
        <v>0</v>
      </c>
      <c r="O340" s="60">
        <v>0</v>
      </c>
      <c r="P340" s="60">
        <v>0</v>
      </c>
      <c r="Q340" s="60">
        <v>0</v>
      </c>
      <c r="R340" s="60">
        <v>150176.62</v>
      </c>
      <c r="S340" s="60">
        <v>0</v>
      </c>
      <c r="T340" s="60">
        <v>1277316.55</v>
      </c>
      <c r="U340" s="60">
        <v>1201484.27</v>
      </c>
      <c r="V340" s="60">
        <v>0</v>
      </c>
      <c r="W340" s="60">
        <v>53920.52</v>
      </c>
      <c r="X340" s="60">
        <v>0</v>
      </c>
      <c r="Y340" s="60">
        <v>178971.34</v>
      </c>
      <c r="Z340" s="60">
        <v>0</v>
      </c>
      <c r="AA340" s="60">
        <v>246200.35</v>
      </c>
      <c r="AB340" s="60">
        <v>0</v>
      </c>
      <c r="AC340" s="60">
        <v>0</v>
      </c>
      <c r="AD340" s="60">
        <v>0</v>
      </c>
      <c r="AE340" s="60">
        <v>0</v>
      </c>
    </row>
    <row r="341" spans="1:31" s="59" customFormat="1" ht="12" hidden="1" outlineLevel="2" x14ac:dyDescent="0.2">
      <c r="B341" s="32" t="s">
        <v>132</v>
      </c>
      <c r="C341" s="32" t="s">
        <v>239</v>
      </c>
      <c r="D341" s="32" t="s">
        <v>240</v>
      </c>
      <c r="E341" s="60">
        <f t="shared" si="31"/>
        <v>3049728.4699999997</v>
      </c>
      <c r="F341" s="60">
        <v>0</v>
      </c>
      <c r="G341" s="60">
        <v>0</v>
      </c>
      <c r="H341" s="60">
        <v>0</v>
      </c>
      <c r="I341" s="60">
        <v>0</v>
      </c>
      <c r="J341" s="60">
        <v>0</v>
      </c>
      <c r="K341" s="60">
        <v>153667.84</v>
      </c>
      <c r="L341" s="60">
        <v>343264.21</v>
      </c>
      <c r="M341" s="60">
        <v>0</v>
      </c>
      <c r="N341" s="60">
        <v>0</v>
      </c>
      <c r="O341" s="60">
        <v>106897.21</v>
      </c>
      <c r="P341" s="60">
        <v>749216.46</v>
      </c>
      <c r="Q341" s="60">
        <v>105650.17</v>
      </c>
      <c r="R341" s="60">
        <v>0</v>
      </c>
      <c r="S341" s="60">
        <v>0</v>
      </c>
      <c r="T341" s="60">
        <v>0</v>
      </c>
      <c r="U341" s="60">
        <v>0</v>
      </c>
      <c r="V341" s="60">
        <v>177889.03</v>
      </c>
      <c r="W341" s="60">
        <v>632870.79</v>
      </c>
      <c r="X341" s="60">
        <v>734888.9</v>
      </c>
      <c r="Y341" s="60">
        <v>0</v>
      </c>
      <c r="Z341" s="60">
        <v>0</v>
      </c>
      <c r="AA341" s="60">
        <v>0</v>
      </c>
      <c r="AB341" s="60">
        <v>0</v>
      </c>
      <c r="AC341" s="60">
        <v>0</v>
      </c>
      <c r="AD341" s="60">
        <v>45383.86</v>
      </c>
      <c r="AE341" s="60">
        <v>0</v>
      </c>
    </row>
    <row r="342" spans="1:31" s="59" customFormat="1" ht="12" hidden="1" outlineLevel="2" x14ac:dyDescent="0.2">
      <c r="B342" s="32" t="s">
        <v>132</v>
      </c>
      <c r="C342" s="32" t="s">
        <v>241</v>
      </c>
      <c r="D342" s="32" t="s">
        <v>242</v>
      </c>
      <c r="E342" s="60">
        <f t="shared" si="31"/>
        <v>98748.92</v>
      </c>
      <c r="F342" s="60">
        <v>0</v>
      </c>
      <c r="G342" s="60">
        <v>0</v>
      </c>
      <c r="H342" s="60">
        <v>0</v>
      </c>
      <c r="I342" s="60">
        <v>0</v>
      </c>
      <c r="J342" s="60">
        <v>0</v>
      </c>
      <c r="K342" s="60">
        <v>0</v>
      </c>
      <c r="L342" s="60">
        <v>0</v>
      </c>
      <c r="M342" s="60">
        <v>0</v>
      </c>
      <c r="N342" s="60">
        <v>0</v>
      </c>
      <c r="O342" s="60">
        <v>0</v>
      </c>
      <c r="P342" s="60">
        <v>0</v>
      </c>
      <c r="Q342" s="60">
        <v>0</v>
      </c>
      <c r="R342" s="60">
        <v>0</v>
      </c>
      <c r="S342" s="60">
        <v>0</v>
      </c>
      <c r="T342" s="60">
        <v>0</v>
      </c>
      <c r="U342" s="60">
        <v>0</v>
      </c>
      <c r="V342" s="60">
        <v>0</v>
      </c>
      <c r="W342" s="60">
        <v>0</v>
      </c>
      <c r="X342" s="60">
        <v>0</v>
      </c>
      <c r="Y342" s="60">
        <v>0</v>
      </c>
      <c r="Z342" s="60">
        <v>0</v>
      </c>
      <c r="AA342" s="60">
        <v>0</v>
      </c>
      <c r="AB342" s="60">
        <v>0</v>
      </c>
      <c r="AC342" s="60">
        <v>0</v>
      </c>
      <c r="AD342" s="60">
        <v>0</v>
      </c>
      <c r="AE342" s="60">
        <v>98748.92</v>
      </c>
    </row>
    <row r="343" spans="1:31" s="59" customFormat="1" ht="12" hidden="1" outlineLevel="2" x14ac:dyDescent="0.2">
      <c r="B343" s="32" t="s">
        <v>132</v>
      </c>
      <c r="C343" s="32" t="s">
        <v>243</v>
      </c>
      <c r="D343" s="32" t="s">
        <v>244</v>
      </c>
      <c r="E343" s="60">
        <f t="shared" si="31"/>
        <v>231656.34</v>
      </c>
      <c r="F343" s="60">
        <v>0</v>
      </c>
      <c r="G343" s="60">
        <v>0</v>
      </c>
      <c r="H343" s="60">
        <v>0</v>
      </c>
      <c r="I343" s="60">
        <v>0</v>
      </c>
      <c r="J343" s="60">
        <v>29338.04</v>
      </c>
      <c r="K343" s="60">
        <v>0</v>
      </c>
      <c r="L343" s="60">
        <v>0</v>
      </c>
      <c r="M343" s="60">
        <v>0</v>
      </c>
      <c r="N343" s="60">
        <v>0</v>
      </c>
      <c r="O343" s="60">
        <v>0</v>
      </c>
      <c r="P343" s="60">
        <v>0</v>
      </c>
      <c r="Q343" s="60">
        <v>0</v>
      </c>
      <c r="R343" s="60">
        <v>202318.3</v>
      </c>
      <c r="S343" s="60">
        <v>0</v>
      </c>
      <c r="T343" s="60">
        <v>0</v>
      </c>
      <c r="U343" s="60">
        <v>0</v>
      </c>
      <c r="V343" s="60">
        <v>0</v>
      </c>
      <c r="W343" s="60">
        <v>0</v>
      </c>
      <c r="X343" s="60">
        <v>0</v>
      </c>
      <c r="Y343" s="60">
        <v>0</v>
      </c>
      <c r="Z343" s="60">
        <v>0</v>
      </c>
      <c r="AA343" s="60">
        <v>0</v>
      </c>
      <c r="AB343" s="60">
        <v>0</v>
      </c>
      <c r="AC343" s="60">
        <v>0</v>
      </c>
      <c r="AD343" s="60">
        <v>0</v>
      </c>
      <c r="AE343" s="60">
        <v>0</v>
      </c>
    </row>
    <row r="344" spans="1:31" s="59" customFormat="1" ht="12" hidden="1" outlineLevel="2" x14ac:dyDescent="0.2">
      <c r="B344" s="32" t="s">
        <v>132</v>
      </c>
      <c r="C344" s="32" t="s">
        <v>245</v>
      </c>
      <c r="D344" s="32" t="s">
        <v>246</v>
      </c>
      <c r="E344" s="60">
        <f t="shared" si="31"/>
        <v>588866.28</v>
      </c>
      <c r="F344" s="60">
        <v>0</v>
      </c>
      <c r="G344" s="60">
        <v>0</v>
      </c>
      <c r="H344" s="60">
        <v>0</v>
      </c>
      <c r="I344" s="60">
        <v>0</v>
      </c>
      <c r="J344" s="60">
        <v>0</v>
      </c>
      <c r="K344" s="60">
        <v>18788.22</v>
      </c>
      <c r="L344" s="60">
        <v>210449.37</v>
      </c>
      <c r="M344" s="60">
        <v>0</v>
      </c>
      <c r="N344" s="60">
        <v>0</v>
      </c>
      <c r="O344" s="60">
        <v>0</v>
      </c>
      <c r="P344" s="60">
        <v>0</v>
      </c>
      <c r="Q344" s="60">
        <v>0</v>
      </c>
      <c r="R344" s="60">
        <v>0</v>
      </c>
      <c r="S344" s="60">
        <v>0</v>
      </c>
      <c r="T344" s="60">
        <v>0</v>
      </c>
      <c r="U344" s="60">
        <v>0</v>
      </c>
      <c r="V344" s="60">
        <v>0</v>
      </c>
      <c r="W344" s="60">
        <v>359628.69</v>
      </c>
      <c r="X344" s="60">
        <v>0</v>
      </c>
      <c r="Y344" s="60">
        <v>0</v>
      </c>
      <c r="Z344" s="60">
        <v>0</v>
      </c>
      <c r="AA344" s="60">
        <v>0</v>
      </c>
      <c r="AB344" s="60">
        <v>0</v>
      </c>
      <c r="AC344" s="60">
        <v>0</v>
      </c>
      <c r="AD344" s="60">
        <v>0</v>
      </c>
      <c r="AE344" s="60">
        <v>0</v>
      </c>
    </row>
    <row r="345" spans="1:31" s="59" customFormat="1" ht="12" hidden="1" outlineLevel="2" x14ac:dyDescent="0.2">
      <c r="B345" s="32"/>
      <c r="C345" s="59" t="s">
        <v>385</v>
      </c>
      <c r="D345" s="32" t="s">
        <v>386</v>
      </c>
      <c r="E345" s="60">
        <f t="shared" si="31"/>
        <v>43393.65</v>
      </c>
      <c r="F345" s="60">
        <v>0</v>
      </c>
      <c r="G345" s="60">
        <v>0</v>
      </c>
      <c r="H345" s="60">
        <v>0</v>
      </c>
      <c r="I345" s="60">
        <v>0</v>
      </c>
      <c r="J345" s="60">
        <v>0</v>
      </c>
      <c r="K345" s="60">
        <v>0</v>
      </c>
      <c r="L345" s="60">
        <v>0</v>
      </c>
      <c r="M345" s="60">
        <v>0</v>
      </c>
      <c r="N345" s="60">
        <v>0</v>
      </c>
      <c r="O345" s="60">
        <v>0</v>
      </c>
      <c r="P345" s="60">
        <v>0</v>
      </c>
      <c r="Q345" s="60">
        <v>0</v>
      </c>
      <c r="R345" s="60">
        <v>0</v>
      </c>
      <c r="S345" s="60">
        <v>0</v>
      </c>
      <c r="T345" s="60">
        <v>0</v>
      </c>
      <c r="U345" s="60">
        <v>0</v>
      </c>
      <c r="V345" s="60">
        <v>0</v>
      </c>
      <c r="W345" s="60">
        <v>0</v>
      </c>
      <c r="X345" s="60">
        <v>0</v>
      </c>
      <c r="Y345" s="60">
        <v>0</v>
      </c>
      <c r="Z345" s="60">
        <v>0</v>
      </c>
      <c r="AA345" s="60">
        <v>0</v>
      </c>
      <c r="AB345" s="60">
        <v>0</v>
      </c>
      <c r="AC345" s="60">
        <v>0</v>
      </c>
      <c r="AD345" s="60">
        <v>43393.65</v>
      </c>
      <c r="AE345" s="60">
        <v>0</v>
      </c>
    </row>
    <row r="346" spans="1:31" s="59" customFormat="1" ht="12" hidden="1" outlineLevel="2" x14ac:dyDescent="0.2">
      <c r="B346" s="32"/>
      <c r="C346" s="59" t="s">
        <v>387</v>
      </c>
      <c r="D346" s="32" t="s">
        <v>388</v>
      </c>
      <c r="E346" s="60">
        <f t="shared" si="31"/>
        <v>51084.04</v>
      </c>
      <c r="F346" s="60">
        <v>0</v>
      </c>
      <c r="G346" s="60">
        <v>0</v>
      </c>
      <c r="H346" s="60">
        <v>0</v>
      </c>
      <c r="I346" s="60">
        <v>0</v>
      </c>
      <c r="J346" s="60">
        <v>0</v>
      </c>
      <c r="K346" s="60">
        <v>0</v>
      </c>
      <c r="L346" s="60">
        <v>0</v>
      </c>
      <c r="M346" s="60">
        <v>0</v>
      </c>
      <c r="N346" s="60">
        <v>0</v>
      </c>
      <c r="O346" s="60">
        <v>0</v>
      </c>
      <c r="P346" s="60">
        <v>0</v>
      </c>
      <c r="Q346" s="60">
        <v>0</v>
      </c>
      <c r="R346" s="60">
        <v>0</v>
      </c>
      <c r="S346" s="60">
        <v>0</v>
      </c>
      <c r="T346" s="60">
        <v>0</v>
      </c>
      <c r="U346" s="60">
        <v>0</v>
      </c>
      <c r="V346" s="60">
        <v>0</v>
      </c>
      <c r="W346" s="60">
        <v>0</v>
      </c>
      <c r="X346" s="60">
        <v>0</v>
      </c>
      <c r="Y346" s="60">
        <v>0</v>
      </c>
      <c r="Z346" s="60">
        <v>0</v>
      </c>
      <c r="AA346" s="60">
        <v>0</v>
      </c>
      <c r="AB346" s="60">
        <v>0</v>
      </c>
      <c r="AC346" s="60">
        <v>0</v>
      </c>
      <c r="AD346" s="60">
        <v>51084.04</v>
      </c>
      <c r="AE346" s="60">
        <v>0</v>
      </c>
    </row>
    <row r="347" spans="1:31" s="59" customFormat="1" ht="12" hidden="1" outlineLevel="2" x14ac:dyDescent="0.2">
      <c r="B347" s="32" t="s">
        <v>132</v>
      </c>
      <c r="C347" s="32" t="s">
        <v>249</v>
      </c>
      <c r="D347" s="32" t="s">
        <v>250</v>
      </c>
      <c r="E347" s="60">
        <f t="shared" si="31"/>
        <v>4309.59</v>
      </c>
      <c r="F347" s="60">
        <v>0</v>
      </c>
      <c r="G347" s="60">
        <v>0</v>
      </c>
      <c r="H347" s="60">
        <v>0</v>
      </c>
      <c r="I347" s="60">
        <v>0</v>
      </c>
      <c r="J347" s="60">
        <v>0</v>
      </c>
      <c r="K347" s="60">
        <v>0</v>
      </c>
      <c r="L347" s="60">
        <v>0</v>
      </c>
      <c r="M347" s="60">
        <v>0</v>
      </c>
      <c r="N347" s="60">
        <v>0</v>
      </c>
      <c r="O347" s="60">
        <v>0</v>
      </c>
      <c r="P347" s="60">
        <v>0</v>
      </c>
      <c r="Q347" s="60">
        <v>0</v>
      </c>
      <c r="R347" s="60">
        <v>0</v>
      </c>
      <c r="S347" s="60">
        <v>0</v>
      </c>
      <c r="T347" s="60">
        <v>0</v>
      </c>
      <c r="U347" s="60">
        <v>0</v>
      </c>
      <c r="V347" s="60">
        <v>0</v>
      </c>
      <c r="W347" s="60">
        <v>0</v>
      </c>
      <c r="X347" s="60">
        <v>0</v>
      </c>
      <c r="Y347" s="60">
        <v>4309.59</v>
      </c>
      <c r="Z347" s="60">
        <v>0</v>
      </c>
      <c r="AA347" s="60">
        <v>0</v>
      </c>
      <c r="AB347" s="60">
        <v>0</v>
      </c>
      <c r="AC347" s="60">
        <v>0</v>
      </c>
      <c r="AD347" s="60">
        <v>0</v>
      </c>
      <c r="AE347" s="60">
        <v>0</v>
      </c>
    </row>
    <row r="348" spans="1:31" s="59" customFormat="1" ht="12" hidden="1" outlineLevel="2" x14ac:dyDescent="0.2">
      <c r="B348" s="32" t="s">
        <v>132</v>
      </c>
      <c r="C348" s="32" t="s">
        <v>255</v>
      </c>
      <c r="D348" s="32" t="s">
        <v>256</v>
      </c>
      <c r="E348" s="60">
        <f t="shared" si="31"/>
        <v>265339.31</v>
      </c>
      <c r="F348" s="60">
        <v>23332.76</v>
      </c>
      <c r="G348" s="60">
        <v>17712.689999999999</v>
      </c>
      <c r="H348" s="60">
        <v>19026.09</v>
      </c>
      <c r="I348" s="60">
        <v>0</v>
      </c>
      <c r="J348" s="60">
        <v>0</v>
      </c>
      <c r="K348" s="60">
        <v>0</v>
      </c>
      <c r="L348" s="60">
        <v>0</v>
      </c>
      <c r="M348" s="60">
        <v>0</v>
      </c>
      <c r="N348" s="60">
        <v>55066.64</v>
      </c>
      <c r="O348" s="60">
        <v>0</v>
      </c>
      <c r="P348" s="60">
        <v>0</v>
      </c>
      <c r="Q348" s="60">
        <v>0</v>
      </c>
      <c r="R348" s="60">
        <v>0</v>
      </c>
      <c r="S348" s="60">
        <v>0</v>
      </c>
      <c r="T348" s="60">
        <v>0</v>
      </c>
      <c r="U348" s="60">
        <v>0</v>
      </c>
      <c r="V348" s="60">
        <v>0</v>
      </c>
      <c r="W348" s="60">
        <v>0</v>
      </c>
      <c r="X348" s="60">
        <v>0</v>
      </c>
      <c r="Y348" s="60">
        <v>0</v>
      </c>
      <c r="Z348" s="60">
        <v>0</v>
      </c>
      <c r="AA348" s="60">
        <v>0</v>
      </c>
      <c r="AB348" s="60">
        <v>11248.6</v>
      </c>
      <c r="AC348" s="60">
        <v>133508.23000000001</v>
      </c>
      <c r="AD348" s="60">
        <v>0</v>
      </c>
      <c r="AE348" s="60">
        <v>5444.3</v>
      </c>
    </row>
    <row r="349" spans="1:31" s="40" customFormat="1" ht="15.75" customHeight="1" outlineLevel="1" collapsed="1" x14ac:dyDescent="0.2">
      <c r="A349" s="1">
        <v>52</v>
      </c>
      <c r="B349" s="32" t="s">
        <v>257</v>
      </c>
      <c r="C349" s="32"/>
      <c r="D349" s="49" t="s">
        <v>389</v>
      </c>
      <c r="E349" s="33">
        <f t="shared" ref="E349:AE349" si="32">SUBTOTAL(9,E289:E348)</f>
        <v>54858789.63000001</v>
      </c>
      <c r="F349" s="33">
        <f t="shared" si="32"/>
        <v>242746.07</v>
      </c>
      <c r="G349" s="33">
        <f t="shared" si="32"/>
        <v>495268.52</v>
      </c>
      <c r="H349" s="33">
        <f t="shared" si="32"/>
        <v>1318365.51</v>
      </c>
      <c r="I349" s="33">
        <f t="shared" si="32"/>
        <v>752925.1</v>
      </c>
      <c r="J349" s="33">
        <f t="shared" si="32"/>
        <v>2430981.5700000003</v>
      </c>
      <c r="K349" s="50">
        <f t="shared" si="32"/>
        <v>339779.11999999988</v>
      </c>
      <c r="L349" s="50">
        <f t="shared" si="32"/>
        <v>14595637.960000001</v>
      </c>
      <c r="M349" s="50">
        <f t="shared" si="32"/>
        <v>0</v>
      </c>
      <c r="N349" s="50">
        <f t="shared" si="32"/>
        <v>2678131.06</v>
      </c>
      <c r="O349" s="50">
        <f t="shared" si="32"/>
        <v>286917.34000000003</v>
      </c>
      <c r="P349" s="50">
        <f t="shared" si="32"/>
        <v>2822181.17</v>
      </c>
      <c r="Q349" s="50">
        <f t="shared" si="32"/>
        <v>282083.20000000001</v>
      </c>
      <c r="R349" s="33">
        <f t="shared" si="32"/>
        <v>710511.67999999993</v>
      </c>
      <c r="S349" s="50">
        <f t="shared" si="32"/>
        <v>56108.15</v>
      </c>
      <c r="T349" s="50">
        <f t="shared" si="32"/>
        <v>3438436.9699999997</v>
      </c>
      <c r="U349" s="50">
        <f t="shared" si="32"/>
        <v>8405480.5</v>
      </c>
      <c r="V349" s="50">
        <f t="shared" si="32"/>
        <v>372991.80000000005</v>
      </c>
      <c r="W349" s="50">
        <f t="shared" si="32"/>
        <v>2926389.1399999997</v>
      </c>
      <c r="X349" s="50">
        <f t="shared" si="32"/>
        <v>6279385.629999999</v>
      </c>
      <c r="Y349" s="50">
        <f t="shared" si="32"/>
        <v>1934812.8400000003</v>
      </c>
      <c r="Z349" s="50">
        <f t="shared" si="32"/>
        <v>78479.78</v>
      </c>
      <c r="AA349" s="50">
        <f t="shared" si="32"/>
        <v>1356061.53</v>
      </c>
      <c r="AB349" s="50">
        <f t="shared" si="32"/>
        <v>107162.13</v>
      </c>
      <c r="AC349" s="50">
        <f t="shared" si="32"/>
        <v>2273298.36</v>
      </c>
      <c r="AD349" s="50">
        <f t="shared" si="32"/>
        <v>212439.43000000002</v>
      </c>
      <c r="AE349" s="50">
        <f t="shared" si="32"/>
        <v>462215.07</v>
      </c>
    </row>
    <row r="350" spans="1:31" s="59" customFormat="1" ht="12" hidden="1" outlineLevel="2" x14ac:dyDescent="0.2">
      <c r="B350" s="32" t="s">
        <v>390</v>
      </c>
      <c r="C350" s="32" t="s">
        <v>260</v>
      </c>
      <c r="D350" s="32" t="s">
        <v>261</v>
      </c>
      <c r="E350" s="60">
        <f t="shared" ref="E350:E415" si="33">SUM(F350:AE350)</f>
        <v>2303903.9500000002</v>
      </c>
      <c r="F350" s="60">
        <v>853885.24</v>
      </c>
      <c r="G350" s="60">
        <v>0</v>
      </c>
      <c r="H350" s="60">
        <v>0</v>
      </c>
      <c r="I350" s="60">
        <v>0</v>
      </c>
      <c r="J350" s="60">
        <v>0</v>
      </c>
      <c r="K350" s="60">
        <v>0</v>
      </c>
      <c r="L350" s="60">
        <v>0</v>
      </c>
      <c r="M350" s="60">
        <v>0</v>
      </c>
      <c r="N350" s="60">
        <v>0</v>
      </c>
      <c r="O350" s="60">
        <v>0</v>
      </c>
      <c r="P350" s="60">
        <v>0</v>
      </c>
      <c r="Q350" s="60">
        <v>0</v>
      </c>
      <c r="R350" s="60">
        <v>0</v>
      </c>
      <c r="S350" s="60">
        <v>0</v>
      </c>
      <c r="T350" s="60">
        <v>0</v>
      </c>
      <c r="U350" s="60">
        <v>0</v>
      </c>
      <c r="V350" s="60">
        <v>0</v>
      </c>
      <c r="W350" s="60">
        <v>0</v>
      </c>
      <c r="X350" s="60">
        <v>0</v>
      </c>
      <c r="Y350" s="60">
        <v>0</v>
      </c>
      <c r="Z350" s="60">
        <v>0</v>
      </c>
      <c r="AA350" s="60">
        <v>0</v>
      </c>
      <c r="AB350" s="60">
        <v>0</v>
      </c>
      <c r="AC350" s="60">
        <v>1450018.71</v>
      </c>
      <c r="AD350" s="60">
        <v>0</v>
      </c>
      <c r="AE350" s="60">
        <v>0</v>
      </c>
    </row>
    <row r="351" spans="1:31" s="59" customFormat="1" ht="12" hidden="1" outlineLevel="2" x14ac:dyDescent="0.2">
      <c r="B351" s="32" t="s">
        <v>390</v>
      </c>
      <c r="C351" s="32" t="s">
        <v>262</v>
      </c>
      <c r="D351" s="32" t="s">
        <v>263</v>
      </c>
      <c r="E351" s="60">
        <f t="shared" si="33"/>
        <v>211666.82</v>
      </c>
      <c r="F351" s="60">
        <v>0</v>
      </c>
      <c r="G351" s="60">
        <v>0</v>
      </c>
      <c r="H351" s="60">
        <v>0</v>
      </c>
      <c r="I351" s="60">
        <v>0</v>
      </c>
      <c r="J351" s="60">
        <v>0</v>
      </c>
      <c r="K351" s="60">
        <v>0</v>
      </c>
      <c r="L351" s="60">
        <v>0</v>
      </c>
      <c r="M351" s="60">
        <v>0</v>
      </c>
      <c r="N351" s="60">
        <v>0</v>
      </c>
      <c r="O351" s="60">
        <v>0</v>
      </c>
      <c r="P351" s="60">
        <v>0</v>
      </c>
      <c r="Q351" s="60">
        <v>0</v>
      </c>
      <c r="R351" s="60">
        <v>0</v>
      </c>
      <c r="S351" s="60">
        <v>0</v>
      </c>
      <c r="T351" s="60">
        <v>0</v>
      </c>
      <c r="U351" s="60">
        <v>211666.82</v>
      </c>
      <c r="V351" s="60">
        <v>0</v>
      </c>
      <c r="W351" s="60">
        <v>0</v>
      </c>
      <c r="X351" s="60">
        <v>0</v>
      </c>
      <c r="Y351" s="60">
        <v>0</v>
      </c>
      <c r="Z351" s="60">
        <v>0</v>
      </c>
      <c r="AA351" s="60">
        <v>0</v>
      </c>
      <c r="AB351" s="60">
        <v>0</v>
      </c>
      <c r="AC351" s="60">
        <v>0</v>
      </c>
      <c r="AD351" s="60">
        <v>0</v>
      </c>
      <c r="AE351" s="60">
        <v>0</v>
      </c>
    </row>
    <row r="352" spans="1:31" s="59" customFormat="1" ht="12" hidden="1" outlineLevel="2" x14ac:dyDescent="0.2">
      <c r="B352" s="32" t="s">
        <v>390</v>
      </c>
      <c r="C352" s="32" t="s">
        <v>264</v>
      </c>
      <c r="D352" s="32" t="s">
        <v>265</v>
      </c>
      <c r="E352" s="60">
        <f t="shared" si="33"/>
        <v>923557.1</v>
      </c>
      <c r="F352" s="60">
        <v>0</v>
      </c>
      <c r="G352" s="60">
        <v>0</v>
      </c>
      <c r="H352" s="60">
        <v>0</v>
      </c>
      <c r="I352" s="60">
        <v>0</v>
      </c>
      <c r="J352" s="60">
        <v>0</v>
      </c>
      <c r="K352" s="60">
        <v>0</v>
      </c>
      <c r="L352" s="60">
        <v>0</v>
      </c>
      <c r="M352" s="60">
        <v>0</v>
      </c>
      <c r="N352" s="60">
        <v>0</v>
      </c>
      <c r="O352" s="60">
        <v>0</v>
      </c>
      <c r="P352" s="60">
        <v>0</v>
      </c>
      <c r="Q352" s="60">
        <v>0</v>
      </c>
      <c r="R352" s="60">
        <v>0</v>
      </c>
      <c r="S352" s="60">
        <v>0</v>
      </c>
      <c r="T352" s="60">
        <v>0</v>
      </c>
      <c r="U352" s="60">
        <v>923557.1</v>
      </c>
      <c r="V352" s="60">
        <v>0</v>
      </c>
      <c r="W352" s="60">
        <v>0</v>
      </c>
      <c r="X352" s="60">
        <v>0</v>
      </c>
      <c r="Y352" s="60">
        <v>0</v>
      </c>
      <c r="Z352" s="60">
        <v>0</v>
      </c>
      <c r="AA352" s="60">
        <v>0</v>
      </c>
      <c r="AB352" s="60">
        <v>0</v>
      </c>
      <c r="AC352" s="60">
        <v>0</v>
      </c>
      <c r="AD352" s="60">
        <v>0</v>
      </c>
      <c r="AE352" s="60">
        <v>0</v>
      </c>
    </row>
    <row r="353" spans="2:31" s="59" customFormat="1" ht="12" hidden="1" outlineLevel="2" x14ac:dyDescent="0.2">
      <c r="B353" s="32" t="s">
        <v>390</v>
      </c>
      <c r="C353" s="32" t="s">
        <v>266</v>
      </c>
      <c r="D353" s="32" t="s">
        <v>267</v>
      </c>
      <c r="E353" s="60">
        <f t="shared" si="33"/>
        <v>10663475.790000001</v>
      </c>
      <c r="F353" s="60">
        <v>0</v>
      </c>
      <c r="G353" s="60">
        <v>0</v>
      </c>
      <c r="H353" s="60">
        <v>0</v>
      </c>
      <c r="I353" s="60">
        <v>0</v>
      </c>
      <c r="J353" s="60">
        <v>0</v>
      </c>
      <c r="K353" s="60">
        <v>0</v>
      </c>
      <c r="L353" s="60">
        <v>393000.03</v>
      </c>
      <c r="M353" s="60">
        <v>0</v>
      </c>
      <c r="N353" s="60">
        <v>0</v>
      </c>
      <c r="O353" s="60">
        <v>0</v>
      </c>
      <c r="P353" s="60">
        <v>0</v>
      </c>
      <c r="Q353" s="60">
        <v>0</v>
      </c>
      <c r="R353" s="60">
        <v>0</v>
      </c>
      <c r="S353" s="60">
        <v>0</v>
      </c>
      <c r="T353" s="60">
        <v>6385990.8200000003</v>
      </c>
      <c r="U353" s="60">
        <v>3657705.54</v>
      </c>
      <c r="V353" s="60">
        <v>0</v>
      </c>
      <c r="W353" s="60">
        <v>0</v>
      </c>
      <c r="X353" s="60">
        <v>0</v>
      </c>
      <c r="Y353" s="60">
        <v>226779.4</v>
      </c>
      <c r="Z353" s="60">
        <v>0</v>
      </c>
      <c r="AA353" s="60">
        <v>0</v>
      </c>
      <c r="AB353" s="60">
        <v>0</v>
      </c>
      <c r="AC353" s="60">
        <v>0</v>
      </c>
      <c r="AD353" s="60">
        <v>0</v>
      </c>
      <c r="AE353" s="60">
        <v>0</v>
      </c>
    </row>
    <row r="354" spans="2:31" s="59" customFormat="1" ht="12" hidden="1" outlineLevel="2" x14ac:dyDescent="0.2">
      <c r="B354" s="32" t="s">
        <v>390</v>
      </c>
      <c r="C354" s="32" t="s">
        <v>268</v>
      </c>
      <c r="D354" s="32" t="s">
        <v>269</v>
      </c>
      <c r="E354" s="60">
        <f t="shared" si="33"/>
        <v>4135616.3800000004</v>
      </c>
      <c r="F354" s="60">
        <v>0</v>
      </c>
      <c r="G354" s="60">
        <v>0</v>
      </c>
      <c r="H354" s="60">
        <v>0</v>
      </c>
      <c r="I354" s="60">
        <v>0</v>
      </c>
      <c r="J354" s="60">
        <v>0</v>
      </c>
      <c r="K354" s="60">
        <v>0</v>
      </c>
      <c r="L354" s="60">
        <v>1553714.47</v>
      </c>
      <c r="M354" s="60">
        <v>0</v>
      </c>
      <c r="N354" s="60">
        <v>0</v>
      </c>
      <c r="O354" s="60">
        <v>0</v>
      </c>
      <c r="P354" s="60">
        <v>0</v>
      </c>
      <c r="Q354" s="60">
        <v>0</v>
      </c>
      <c r="R354" s="60">
        <v>0</v>
      </c>
      <c r="S354" s="60">
        <v>0</v>
      </c>
      <c r="T354" s="60">
        <v>0</v>
      </c>
      <c r="U354" s="60">
        <v>2448387.56</v>
      </c>
      <c r="V354" s="60">
        <v>0</v>
      </c>
      <c r="W354" s="60">
        <v>0</v>
      </c>
      <c r="X354" s="60">
        <v>0</v>
      </c>
      <c r="Y354" s="60">
        <v>133514.35</v>
      </c>
      <c r="Z354" s="60">
        <v>0</v>
      </c>
      <c r="AA354" s="60">
        <v>0</v>
      </c>
      <c r="AB354" s="60">
        <v>0</v>
      </c>
      <c r="AC354" s="60">
        <v>0</v>
      </c>
      <c r="AD354" s="60">
        <v>0</v>
      </c>
      <c r="AE354" s="60">
        <v>0</v>
      </c>
    </row>
    <row r="355" spans="2:31" s="59" customFormat="1" ht="12" hidden="1" outlineLevel="2" x14ac:dyDescent="0.2">
      <c r="B355" s="32" t="s">
        <v>390</v>
      </c>
      <c r="C355" s="32" t="s">
        <v>270</v>
      </c>
      <c r="D355" s="32" t="s">
        <v>271</v>
      </c>
      <c r="E355" s="60">
        <f t="shared" si="33"/>
        <v>61479.22</v>
      </c>
      <c r="F355" s="60">
        <v>0</v>
      </c>
      <c r="G355" s="60">
        <v>0</v>
      </c>
      <c r="H355" s="60">
        <v>0</v>
      </c>
      <c r="I355" s="60">
        <v>0</v>
      </c>
      <c r="J355" s="60">
        <v>0</v>
      </c>
      <c r="K355" s="60">
        <v>0</v>
      </c>
      <c r="L355" s="60">
        <v>0</v>
      </c>
      <c r="M355" s="60">
        <v>0</v>
      </c>
      <c r="N355" s="60">
        <v>0</v>
      </c>
      <c r="O355" s="60">
        <v>0</v>
      </c>
      <c r="P355" s="60">
        <v>0</v>
      </c>
      <c r="Q355" s="60">
        <v>0</v>
      </c>
      <c r="R355" s="60">
        <v>0</v>
      </c>
      <c r="S355" s="60">
        <v>0</v>
      </c>
      <c r="T355" s="60">
        <v>61479.22</v>
      </c>
      <c r="U355" s="60">
        <v>0</v>
      </c>
      <c r="V355" s="60">
        <v>0</v>
      </c>
      <c r="W355" s="60">
        <v>0</v>
      </c>
      <c r="X355" s="60">
        <v>0</v>
      </c>
      <c r="Y355" s="60">
        <v>0</v>
      </c>
      <c r="Z355" s="60">
        <v>0</v>
      </c>
      <c r="AA355" s="60">
        <v>0</v>
      </c>
      <c r="AB355" s="60">
        <v>0</v>
      </c>
      <c r="AC355" s="60">
        <v>0</v>
      </c>
      <c r="AD355" s="60">
        <v>0</v>
      </c>
      <c r="AE355" s="60">
        <v>0</v>
      </c>
    </row>
    <row r="356" spans="2:31" s="59" customFormat="1" ht="12" hidden="1" outlineLevel="2" x14ac:dyDescent="0.2">
      <c r="B356" s="32" t="s">
        <v>390</v>
      </c>
      <c r="C356" s="32" t="s">
        <v>272</v>
      </c>
      <c r="D356" s="32" t="s">
        <v>273</v>
      </c>
      <c r="E356" s="60">
        <f t="shared" si="33"/>
        <v>2772172.63</v>
      </c>
      <c r="F356" s="60">
        <v>0</v>
      </c>
      <c r="G356" s="60">
        <v>0</v>
      </c>
      <c r="H356" s="60">
        <v>0</v>
      </c>
      <c r="I356" s="60">
        <v>0</v>
      </c>
      <c r="J356" s="60">
        <v>0</v>
      </c>
      <c r="K356" s="60">
        <v>0</v>
      </c>
      <c r="L356" s="60">
        <v>0</v>
      </c>
      <c r="M356" s="60">
        <v>0</v>
      </c>
      <c r="N356" s="60">
        <v>0</v>
      </c>
      <c r="O356" s="60">
        <v>0</v>
      </c>
      <c r="P356" s="60">
        <v>0</v>
      </c>
      <c r="Q356" s="60">
        <v>0</v>
      </c>
      <c r="R356" s="60">
        <v>993078.05</v>
      </c>
      <c r="S356" s="60">
        <v>0</v>
      </c>
      <c r="T356" s="60">
        <v>1626418.32</v>
      </c>
      <c r="U356" s="60">
        <v>0</v>
      </c>
      <c r="V356" s="60">
        <v>0</v>
      </c>
      <c r="W356" s="60">
        <v>0</v>
      </c>
      <c r="X356" s="60">
        <v>0</v>
      </c>
      <c r="Y356" s="60">
        <v>0</v>
      </c>
      <c r="Z356" s="60">
        <v>0</v>
      </c>
      <c r="AA356" s="60">
        <v>152676.26</v>
      </c>
      <c r="AB356" s="60">
        <v>0</v>
      </c>
      <c r="AC356" s="60">
        <v>0</v>
      </c>
      <c r="AD356" s="60">
        <v>0</v>
      </c>
      <c r="AE356" s="60">
        <v>0</v>
      </c>
    </row>
    <row r="357" spans="2:31" s="59" customFormat="1" ht="12" hidden="1" outlineLevel="2" x14ac:dyDescent="0.2">
      <c r="B357" s="32" t="s">
        <v>390</v>
      </c>
      <c r="C357" s="32" t="s">
        <v>274</v>
      </c>
      <c r="D357" s="32" t="s">
        <v>275</v>
      </c>
      <c r="E357" s="60">
        <f t="shared" si="33"/>
        <v>243255.87</v>
      </c>
      <c r="F357" s="60">
        <v>0</v>
      </c>
      <c r="G357" s="60">
        <v>0</v>
      </c>
      <c r="H357" s="60">
        <v>0</v>
      </c>
      <c r="I357" s="60">
        <v>0</v>
      </c>
      <c r="J357" s="60">
        <v>0</v>
      </c>
      <c r="K357" s="60">
        <v>0</v>
      </c>
      <c r="L357" s="60">
        <v>0</v>
      </c>
      <c r="M357" s="60">
        <v>0</v>
      </c>
      <c r="N357" s="60">
        <v>0</v>
      </c>
      <c r="O357" s="60">
        <v>0</v>
      </c>
      <c r="P357" s="60">
        <v>0</v>
      </c>
      <c r="Q357" s="60">
        <v>0</v>
      </c>
      <c r="R357" s="60">
        <v>0</v>
      </c>
      <c r="S357" s="60">
        <v>0</v>
      </c>
      <c r="T357" s="60">
        <v>0</v>
      </c>
      <c r="U357" s="60">
        <v>0</v>
      </c>
      <c r="V357" s="60">
        <v>0</v>
      </c>
      <c r="W357" s="60">
        <v>0</v>
      </c>
      <c r="X357" s="60">
        <v>0</v>
      </c>
      <c r="Y357" s="60">
        <v>0</v>
      </c>
      <c r="Z357" s="60">
        <v>0</v>
      </c>
      <c r="AA357" s="60">
        <v>0</v>
      </c>
      <c r="AB357" s="60">
        <v>0</v>
      </c>
      <c r="AC357" s="60">
        <v>243255.87</v>
      </c>
      <c r="AD357" s="60">
        <v>0</v>
      </c>
      <c r="AE357" s="60">
        <v>0</v>
      </c>
    </row>
    <row r="358" spans="2:31" s="59" customFormat="1" ht="12" hidden="1" outlineLevel="2" x14ac:dyDescent="0.2">
      <c r="B358" s="32" t="s">
        <v>390</v>
      </c>
      <c r="C358" s="32" t="s">
        <v>276</v>
      </c>
      <c r="D358" s="32" t="s">
        <v>277</v>
      </c>
      <c r="E358" s="60">
        <f t="shared" si="33"/>
        <v>2393691.9300000002</v>
      </c>
      <c r="F358" s="60">
        <v>0</v>
      </c>
      <c r="G358" s="60">
        <v>0</v>
      </c>
      <c r="H358" s="60">
        <v>0</v>
      </c>
      <c r="I358" s="60">
        <v>0</v>
      </c>
      <c r="J358" s="60">
        <v>0</v>
      </c>
      <c r="K358" s="60">
        <v>0</v>
      </c>
      <c r="L358" s="60">
        <v>0</v>
      </c>
      <c r="M358" s="60">
        <v>0</v>
      </c>
      <c r="N358" s="60">
        <v>0</v>
      </c>
      <c r="O358" s="60">
        <v>0</v>
      </c>
      <c r="P358" s="60">
        <v>0</v>
      </c>
      <c r="Q358" s="60">
        <v>0</v>
      </c>
      <c r="R358" s="60">
        <v>0</v>
      </c>
      <c r="S358" s="60">
        <v>0</v>
      </c>
      <c r="T358" s="60">
        <v>0</v>
      </c>
      <c r="U358" s="60">
        <v>0</v>
      </c>
      <c r="V358" s="60">
        <v>0</v>
      </c>
      <c r="W358" s="60">
        <v>0</v>
      </c>
      <c r="X358" s="60">
        <v>0</v>
      </c>
      <c r="Y358" s="60">
        <v>0</v>
      </c>
      <c r="Z358" s="60">
        <v>0</v>
      </c>
      <c r="AA358" s="60">
        <v>0</v>
      </c>
      <c r="AB358" s="60">
        <v>466967.66</v>
      </c>
      <c r="AC358" s="60">
        <v>1926724.27</v>
      </c>
      <c r="AD358" s="60">
        <v>0</v>
      </c>
      <c r="AE358" s="60">
        <v>0</v>
      </c>
    </row>
    <row r="359" spans="2:31" s="59" customFormat="1" ht="12" hidden="1" outlineLevel="2" x14ac:dyDescent="0.2">
      <c r="B359" s="32" t="s">
        <v>390</v>
      </c>
      <c r="C359" s="32" t="s">
        <v>278</v>
      </c>
      <c r="D359" s="32" t="s">
        <v>279</v>
      </c>
      <c r="E359" s="60">
        <f t="shared" si="33"/>
        <v>16076495.550000001</v>
      </c>
      <c r="F359" s="60">
        <v>0</v>
      </c>
      <c r="G359" s="60">
        <v>0</v>
      </c>
      <c r="H359" s="60">
        <v>0</v>
      </c>
      <c r="I359" s="60">
        <v>0</v>
      </c>
      <c r="J359" s="60">
        <v>0</v>
      </c>
      <c r="K359" s="60">
        <v>0</v>
      </c>
      <c r="L359" s="60">
        <v>1763080.12</v>
      </c>
      <c r="M359" s="60">
        <v>0</v>
      </c>
      <c r="N359" s="60">
        <v>0</v>
      </c>
      <c r="O359" s="60">
        <v>0</v>
      </c>
      <c r="P359" s="60">
        <v>0</v>
      </c>
      <c r="Q359" s="60">
        <v>0</v>
      </c>
      <c r="R359" s="60">
        <v>802244.82</v>
      </c>
      <c r="S359" s="60">
        <v>0</v>
      </c>
      <c r="T359" s="60">
        <v>6638370.5199999996</v>
      </c>
      <c r="U359" s="60">
        <v>6438908.2000000002</v>
      </c>
      <c r="V359" s="60">
        <v>0</v>
      </c>
      <c r="W359" s="60">
        <v>0</v>
      </c>
      <c r="X359" s="60">
        <v>0</v>
      </c>
      <c r="Y359" s="60">
        <v>310487.76</v>
      </c>
      <c r="Z359" s="60">
        <v>0</v>
      </c>
      <c r="AA359" s="60">
        <v>123404.13</v>
      </c>
      <c r="AB359" s="60">
        <v>0</v>
      </c>
      <c r="AC359" s="60">
        <v>0</v>
      </c>
      <c r="AD359" s="60">
        <v>0</v>
      </c>
      <c r="AE359" s="60">
        <v>0</v>
      </c>
    </row>
    <row r="360" spans="2:31" s="59" customFormat="1" ht="12" hidden="1" outlineLevel="2" x14ac:dyDescent="0.2">
      <c r="B360" s="32" t="s">
        <v>390</v>
      </c>
      <c r="C360" s="32" t="s">
        <v>280</v>
      </c>
      <c r="D360" s="32" t="s">
        <v>281</v>
      </c>
      <c r="E360" s="60">
        <f t="shared" si="33"/>
        <v>4414064.38</v>
      </c>
      <c r="F360" s="60">
        <v>803618.64</v>
      </c>
      <c r="G360" s="60">
        <v>0</v>
      </c>
      <c r="H360" s="60">
        <v>0</v>
      </c>
      <c r="I360" s="60">
        <v>0</v>
      </c>
      <c r="J360" s="60">
        <v>0</v>
      </c>
      <c r="K360" s="60">
        <v>0</v>
      </c>
      <c r="L360" s="60">
        <v>0</v>
      </c>
      <c r="M360" s="60">
        <v>0</v>
      </c>
      <c r="N360" s="60">
        <v>0</v>
      </c>
      <c r="O360" s="60">
        <v>0</v>
      </c>
      <c r="P360" s="60">
        <v>0</v>
      </c>
      <c r="Q360" s="60">
        <v>0</v>
      </c>
      <c r="R360" s="60">
        <v>0</v>
      </c>
      <c r="S360" s="60">
        <v>0</v>
      </c>
      <c r="T360" s="60">
        <v>0</v>
      </c>
      <c r="U360" s="60">
        <v>0</v>
      </c>
      <c r="V360" s="60">
        <v>0</v>
      </c>
      <c r="W360" s="60">
        <v>0</v>
      </c>
      <c r="X360" s="60">
        <v>0</v>
      </c>
      <c r="Y360" s="60">
        <v>0</v>
      </c>
      <c r="Z360" s="60">
        <v>0</v>
      </c>
      <c r="AA360" s="60">
        <v>0</v>
      </c>
      <c r="AB360" s="60">
        <v>392012.29</v>
      </c>
      <c r="AC360" s="60">
        <v>3218433.45</v>
      </c>
      <c r="AD360" s="60">
        <v>0</v>
      </c>
      <c r="AE360" s="60">
        <v>0</v>
      </c>
    </row>
    <row r="361" spans="2:31" s="59" customFormat="1" ht="12" hidden="1" outlineLevel="2" x14ac:dyDescent="0.2">
      <c r="B361" s="32" t="s">
        <v>390</v>
      </c>
      <c r="C361" s="32" t="s">
        <v>282</v>
      </c>
      <c r="D361" s="32" t="s">
        <v>283</v>
      </c>
      <c r="E361" s="60">
        <f t="shared" si="33"/>
        <v>2070216.44</v>
      </c>
      <c r="F361" s="60">
        <v>0</v>
      </c>
      <c r="G361" s="60">
        <v>1045061.33</v>
      </c>
      <c r="H361" s="60">
        <v>0</v>
      </c>
      <c r="I361" s="60">
        <v>0</v>
      </c>
      <c r="J361" s="60">
        <v>0</v>
      </c>
      <c r="K361" s="60">
        <v>0</v>
      </c>
      <c r="L361" s="60">
        <v>0</v>
      </c>
      <c r="M361" s="60">
        <v>0</v>
      </c>
      <c r="N361" s="60">
        <v>0</v>
      </c>
      <c r="O361" s="60">
        <v>0</v>
      </c>
      <c r="P361" s="60">
        <v>0</v>
      </c>
      <c r="Q361" s="60">
        <v>0</v>
      </c>
      <c r="R361" s="60">
        <v>0</v>
      </c>
      <c r="S361" s="60">
        <v>0</v>
      </c>
      <c r="T361" s="60">
        <v>0</v>
      </c>
      <c r="U361" s="60">
        <v>0</v>
      </c>
      <c r="V361" s="60">
        <v>0</v>
      </c>
      <c r="W361" s="60">
        <v>0</v>
      </c>
      <c r="X361" s="60">
        <v>0</v>
      </c>
      <c r="Y361" s="60">
        <v>0</v>
      </c>
      <c r="Z361" s="60">
        <v>0</v>
      </c>
      <c r="AA361" s="60">
        <v>0</v>
      </c>
      <c r="AB361" s="60">
        <v>0</v>
      </c>
      <c r="AC361" s="60">
        <v>1025155.11</v>
      </c>
      <c r="AD361" s="60">
        <v>0</v>
      </c>
      <c r="AE361" s="60">
        <v>0</v>
      </c>
    </row>
    <row r="362" spans="2:31" s="59" customFormat="1" ht="12" hidden="1" outlineLevel="2" x14ac:dyDescent="0.2">
      <c r="B362" s="32" t="s">
        <v>390</v>
      </c>
      <c r="C362" s="32" t="s">
        <v>284</v>
      </c>
      <c r="D362" s="32" t="s">
        <v>285</v>
      </c>
      <c r="E362" s="60">
        <f t="shared" si="33"/>
        <v>1063760.75</v>
      </c>
      <c r="F362" s="60">
        <v>0</v>
      </c>
      <c r="G362" s="60">
        <v>0</v>
      </c>
      <c r="H362" s="60">
        <v>1063760.75</v>
      </c>
      <c r="I362" s="60">
        <v>0</v>
      </c>
      <c r="J362" s="60">
        <v>0</v>
      </c>
      <c r="K362" s="60">
        <v>0</v>
      </c>
      <c r="L362" s="60">
        <v>0</v>
      </c>
      <c r="M362" s="60">
        <v>0</v>
      </c>
      <c r="N362" s="60">
        <v>0</v>
      </c>
      <c r="O362" s="60">
        <v>0</v>
      </c>
      <c r="P362" s="60">
        <v>0</v>
      </c>
      <c r="Q362" s="60">
        <v>0</v>
      </c>
      <c r="R362" s="60">
        <v>0</v>
      </c>
      <c r="S362" s="60">
        <v>0</v>
      </c>
      <c r="T362" s="60">
        <v>0</v>
      </c>
      <c r="U362" s="60">
        <v>0</v>
      </c>
      <c r="V362" s="60">
        <v>0</v>
      </c>
      <c r="W362" s="60">
        <v>0</v>
      </c>
      <c r="X362" s="60">
        <v>0</v>
      </c>
      <c r="Y362" s="60">
        <v>0</v>
      </c>
      <c r="Z362" s="60">
        <v>0</v>
      </c>
      <c r="AA362" s="60">
        <v>0</v>
      </c>
      <c r="AB362" s="60">
        <v>0</v>
      </c>
      <c r="AC362" s="60">
        <v>0</v>
      </c>
      <c r="AD362" s="60">
        <v>0</v>
      </c>
      <c r="AE362" s="60">
        <v>0</v>
      </c>
    </row>
    <row r="363" spans="2:31" s="59" customFormat="1" ht="12" hidden="1" outlineLevel="2" x14ac:dyDescent="0.2">
      <c r="B363" s="32" t="s">
        <v>390</v>
      </c>
      <c r="C363" s="32" t="s">
        <v>286</v>
      </c>
      <c r="D363" s="32" t="s">
        <v>287</v>
      </c>
      <c r="E363" s="60">
        <f t="shared" si="33"/>
        <v>491594.01</v>
      </c>
      <c r="F363" s="60">
        <v>0</v>
      </c>
      <c r="G363" s="60">
        <v>0</v>
      </c>
      <c r="H363" s="60">
        <v>0</v>
      </c>
      <c r="I363" s="60">
        <v>491594.01</v>
      </c>
      <c r="J363" s="60">
        <v>0</v>
      </c>
      <c r="K363" s="60">
        <v>0</v>
      </c>
      <c r="L363" s="60">
        <v>0</v>
      </c>
      <c r="M363" s="60">
        <v>0</v>
      </c>
      <c r="N363" s="60">
        <v>0</v>
      </c>
      <c r="O363" s="60">
        <v>0</v>
      </c>
      <c r="P363" s="60">
        <v>0</v>
      </c>
      <c r="Q363" s="60">
        <v>0</v>
      </c>
      <c r="R363" s="60">
        <v>0</v>
      </c>
      <c r="S363" s="60">
        <v>0</v>
      </c>
      <c r="T363" s="60">
        <v>0</v>
      </c>
      <c r="U363" s="60">
        <v>0</v>
      </c>
      <c r="V363" s="60">
        <v>0</v>
      </c>
      <c r="W363" s="60">
        <v>0</v>
      </c>
      <c r="X363" s="60">
        <v>0</v>
      </c>
      <c r="Y363" s="60">
        <v>0</v>
      </c>
      <c r="Z363" s="60">
        <v>0</v>
      </c>
      <c r="AA363" s="60">
        <v>0</v>
      </c>
      <c r="AB363" s="60">
        <v>0</v>
      </c>
      <c r="AC363" s="60">
        <v>0</v>
      </c>
      <c r="AD363" s="60">
        <v>0</v>
      </c>
      <c r="AE363" s="60">
        <v>0</v>
      </c>
    </row>
    <row r="364" spans="2:31" s="59" customFormat="1" ht="12" hidden="1" outlineLevel="2" x14ac:dyDescent="0.2">
      <c r="B364" s="32" t="s">
        <v>390</v>
      </c>
      <c r="C364" s="32" t="s">
        <v>288</v>
      </c>
      <c r="D364" s="32" t="s">
        <v>289</v>
      </c>
      <c r="E364" s="60">
        <f t="shared" si="33"/>
        <v>4912044.2299999995</v>
      </c>
      <c r="F364" s="60">
        <v>0</v>
      </c>
      <c r="G364" s="60">
        <v>0</v>
      </c>
      <c r="H364" s="60">
        <v>0</v>
      </c>
      <c r="I364" s="60">
        <v>0</v>
      </c>
      <c r="J364" s="60">
        <v>4501279.26</v>
      </c>
      <c r="K364" s="60">
        <v>0</v>
      </c>
      <c r="L364" s="60">
        <v>0</v>
      </c>
      <c r="M364" s="60">
        <v>0</v>
      </c>
      <c r="N364" s="60">
        <v>0</v>
      </c>
      <c r="O364" s="60">
        <v>0</v>
      </c>
      <c r="P364" s="60">
        <v>0</v>
      </c>
      <c r="Q364" s="60">
        <v>0</v>
      </c>
      <c r="R364" s="60">
        <v>0</v>
      </c>
      <c r="S364" s="60">
        <v>0</v>
      </c>
      <c r="T364" s="60">
        <v>410764.97</v>
      </c>
      <c r="U364" s="60">
        <v>0</v>
      </c>
      <c r="V364" s="60">
        <v>0</v>
      </c>
      <c r="W364" s="60">
        <v>0</v>
      </c>
      <c r="X364" s="60">
        <v>0</v>
      </c>
      <c r="Y364" s="60">
        <v>0</v>
      </c>
      <c r="Z364" s="60">
        <v>0</v>
      </c>
      <c r="AA364" s="60">
        <v>0</v>
      </c>
      <c r="AB364" s="60">
        <v>0</v>
      </c>
      <c r="AC364" s="60">
        <v>0</v>
      </c>
      <c r="AD364" s="60">
        <v>0</v>
      </c>
      <c r="AE364" s="60">
        <v>0</v>
      </c>
    </row>
    <row r="365" spans="2:31" s="59" customFormat="1" ht="12" hidden="1" outlineLevel="2" x14ac:dyDescent="0.2">
      <c r="B365" s="32" t="s">
        <v>390</v>
      </c>
      <c r="C365" s="32" t="s">
        <v>290</v>
      </c>
      <c r="D365" s="32" t="s">
        <v>291</v>
      </c>
      <c r="E365" s="60">
        <f t="shared" si="33"/>
        <v>7228069</v>
      </c>
      <c r="F365" s="60">
        <v>0</v>
      </c>
      <c r="G365" s="60">
        <v>0</v>
      </c>
      <c r="H365" s="60">
        <v>0</v>
      </c>
      <c r="I365" s="60">
        <v>0</v>
      </c>
      <c r="J365" s="60">
        <v>0</v>
      </c>
      <c r="K365" s="60">
        <v>1554148.26</v>
      </c>
      <c r="L365" s="60">
        <v>1586763.72</v>
      </c>
      <c r="M365" s="60">
        <v>0</v>
      </c>
      <c r="N365" s="60">
        <v>0</v>
      </c>
      <c r="O365" s="60">
        <v>0</v>
      </c>
      <c r="P365" s="60">
        <v>373191.93</v>
      </c>
      <c r="Q365" s="60">
        <v>87958.45</v>
      </c>
      <c r="R365" s="60">
        <v>0</v>
      </c>
      <c r="S365" s="60">
        <v>0</v>
      </c>
      <c r="T365" s="60">
        <v>0</v>
      </c>
      <c r="U365" s="60">
        <v>0</v>
      </c>
      <c r="V365" s="60">
        <v>0</v>
      </c>
      <c r="W365" s="60">
        <v>2487082.06</v>
      </c>
      <c r="X365" s="60">
        <v>1138924.58</v>
      </c>
      <c r="Y365" s="60">
        <v>0</v>
      </c>
      <c r="Z365" s="60">
        <v>0</v>
      </c>
      <c r="AA365" s="60">
        <v>0</v>
      </c>
      <c r="AB365" s="60">
        <v>0</v>
      </c>
      <c r="AC365" s="60">
        <v>0</v>
      </c>
      <c r="AD365" s="60">
        <v>0</v>
      </c>
      <c r="AE365" s="60">
        <v>0</v>
      </c>
    </row>
    <row r="366" spans="2:31" s="59" customFormat="1" ht="12" hidden="1" outlineLevel="2" x14ac:dyDescent="0.2">
      <c r="B366" s="32" t="s">
        <v>390</v>
      </c>
      <c r="C366" s="32" t="s">
        <v>292</v>
      </c>
      <c r="D366" s="32" t="s">
        <v>293</v>
      </c>
      <c r="E366" s="60">
        <f t="shared" si="33"/>
        <v>12468312.43</v>
      </c>
      <c r="F366" s="60">
        <v>0</v>
      </c>
      <c r="G366" s="60">
        <v>0</v>
      </c>
      <c r="H366" s="60">
        <v>0</v>
      </c>
      <c r="I366" s="60">
        <v>0</v>
      </c>
      <c r="J366" s="60">
        <v>0</v>
      </c>
      <c r="K366" s="60">
        <v>0</v>
      </c>
      <c r="L366" s="60">
        <v>9370946.1799999997</v>
      </c>
      <c r="M366" s="60">
        <v>0</v>
      </c>
      <c r="N366" s="60">
        <v>0</v>
      </c>
      <c r="O366" s="60">
        <v>0</v>
      </c>
      <c r="P366" s="60">
        <v>0</v>
      </c>
      <c r="Q366" s="60">
        <v>0</v>
      </c>
      <c r="R366" s="60">
        <v>0</v>
      </c>
      <c r="S366" s="60">
        <v>0</v>
      </c>
      <c r="T366" s="60">
        <v>0</v>
      </c>
      <c r="U366" s="60">
        <v>0</v>
      </c>
      <c r="V366" s="60">
        <v>0</v>
      </c>
      <c r="W366" s="60">
        <v>1955359.36</v>
      </c>
      <c r="X366" s="60">
        <v>0</v>
      </c>
      <c r="Y366" s="60">
        <v>1142006.8899999999</v>
      </c>
      <c r="Z366" s="60">
        <v>0</v>
      </c>
      <c r="AA366" s="60">
        <v>0</v>
      </c>
      <c r="AB366" s="60">
        <v>0</v>
      </c>
      <c r="AC366" s="60">
        <v>0</v>
      </c>
      <c r="AD366" s="60">
        <v>0</v>
      </c>
      <c r="AE366" s="60">
        <v>0</v>
      </c>
    </row>
    <row r="367" spans="2:31" s="59" customFormat="1" ht="12" hidden="1" outlineLevel="2" x14ac:dyDescent="0.2">
      <c r="B367" s="32" t="s">
        <v>390</v>
      </c>
      <c r="C367" s="32" t="s">
        <v>294</v>
      </c>
      <c r="D367" s="32" t="s">
        <v>295</v>
      </c>
      <c r="E367" s="60">
        <f t="shared" si="33"/>
        <v>4099170.4499999997</v>
      </c>
      <c r="F367" s="60">
        <v>0</v>
      </c>
      <c r="G367" s="60">
        <v>0</v>
      </c>
      <c r="H367" s="60">
        <v>0</v>
      </c>
      <c r="I367" s="60">
        <v>0</v>
      </c>
      <c r="J367" s="60">
        <v>0</v>
      </c>
      <c r="K367" s="60">
        <v>0</v>
      </c>
      <c r="L367" s="60">
        <v>0</v>
      </c>
      <c r="M367" s="60">
        <v>0</v>
      </c>
      <c r="N367" s="60">
        <v>3199864.26</v>
      </c>
      <c r="O367" s="60">
        <v>0</v>
      </c>
      <c r="P367" s="60">
        <v>0</v>
      </c>
      <c r="Q367" s="60">
        <v>0</v>
      </c>
      <c r="R367" s="60">
        <v>0</v>
      </c>
      <c r="S367" s="60">
        <v>0</v>
      </c>
      <c r="T367" s="60">
        <v>0</v>
      </c>
      <c r="U367" s="60">
        <v>0</v>
      </c>
      <c r="V367" s="60">
        <v>0</v>
      </c>
      <c r="W367" s="60">
        <v>0</v>
      </c>
      <c r="X367" s="60">
        <v>0</v>
      </c>
      <c r="Y367" s="60">
        <v>0</v>
      </c>
      <c r="Z367" s="60">
        <v>0</v>
      </c>
      <c r="AA367" s="60">
        <v>0</v>
      </c>
      <c r="AB367" s="60">
        <v>0</v>
      </c>
      <c r="AC367" s="60">
        <v>899306.19</v>
      </c>
      <c r="AD367" s="60">
        <v>0</v>
      </c>
      <c r="AE367" s="60">
        <v>0</v>
      </c>
    </row>
    <row r="368" spans="2:31" s="59" customFormat="1" ht="12" hidden="1" outlineLevel="2" x14ac:dyDescent="0.2">
      <c r="B368" s="32" t="s">
        <v>390</v>
      </c>
      <c r="C368" s="32" t="s">
        <v>296</v>
      </c>
      <c r="D368" s="32" t="s">
        <v>297</v>
      </c>
      <c r="E368" s="60">
        <f t="shared" si="33"/>
        <v>607061.91999999993</v>
      </c>
      <c r="F368" s="60">
        <v>0</v>
      </c>
      <c r="G368" s="60">
        <v>0</v>
      </c>
      <c r="H368" s="60">
        <v>0</v>
      </c>
      <c r="I368" s="60">
        <v>0</v>
      </c>
      <c r="J368" s="60">
        <v>0</v>
      </c>
      <c r="K368" s="60">
        <v>0</v>
      </c>
      <c r="L368" s="60">
        <v>0</v>
      </c>
      <c r="M368" s="60">
        <v>0</v>
      </c>
      <c r="N368" s="60">
        <v>0</v>
      </c>
      <c r="O368" s="60">
        <v>0</v>
      </c>
      <c r="P368" s="60">
        <v>0</v>
      </c>
      <c r="Q368" s="60">
        <v>0</v>
      </c>
      <c r="R368" s="60">
        <v>0</v>
      </c>
      <c r="S368" s="60">
        <v>0</v>
      </c>
      <c r="T368" s="60">
        <v>0</v>
      </c>
      <c r="U368" s="60">
        <v>0</v>
      </c>
      <c r="V368" s="60">
        <v>0</v>
      </c>
      <c r="W368" s="60">
        <v>0</v>
      </c>
      <c r="X368" s="60">
        <v>0</v>
      </c>
      <c r="Y368" s="60">
        <v>0</v>
      </c>
      <c r="Z368" s="60">
        <v>330268.7</v>
      </c>
      <c r="AA368" s="60">
        <v>0</v>
      </c>
      <c r="AB368" s="60">
        <v>0</v>
      </c>
      <c r="AC368" s="60">
        <v>0</v>
      </c>
      <c r="AD368" s="60">
        <v>0</v>
      </c>
      <c r="AE368" s="60">
        <v>276793.21999999997</v>
      </c>
    </row>
    <row r="369" spans="1:31" s="59" customFormat="1" ht="12" hidden="1" outlineLevel="2" x14ac:dyDescent="0.2">
      <c r="B369" s="32"/>
      <c r="C369" s="32" t="s">
        <v>391</v>
      </c>
      <c r="D369" s="32" t="s">
        <v>392</v>
      </c>
      <c r="E369" s="60">
        <f t="shared" si="33"/>
        <v>175879.46</v>
      </c>
      <c r="F369" s="60">
        <v>0</v>
      </c>
      <c r="G369" s="60">
        <v>0</v>
      </c>
      <c r="H369" s="60">
        <v>0</v>
      </c>
      <c r="I369" s="60">
        <v>0</v>
      </c>
      <c r="J369" s="60">
        <v>0</v>
      </c>
      <c r="K369" s="60">
        <v>0</v>
      </c>
      <c r="L369" s="60">
        <v>0</v>
      </c>
      <c r="M369" s="60">
        <v>0</v>
      </c>
      <c r="N369" s="60">
        <v>0</v>
      </c>
      <c r="O369" s="60">
        <v>0</v>
      </c>
      <c r="P369" s="60">
        <v>0</v>
      </c>
      <c r="Q369" s="60">
        <v>0</v>
      </c>
      <c r="R369" s="60">
        <v>0</v>
      </c>
      <c r="S369" s="60">
        <v>175879.46</v>
      </c>
      <c r="T369" s="60">
        <v>0</v>
      </c>
      <c r="U369" s="60">
        <v>0</v>
      </c>
      <c r="V369" s="60">
        <v>0</v>
      </c>
      <c r="W369" s="60">
        <v>0</v>
      </c>
      <c r="X369" s="60">
        <v>0</v>
      </c>
      <c r="Y369" s="60">
        <v>0</v>
      </c>
      <c r="Z369" s="60">
        <v>0</v>
      </c>
      <c r="AA369" s="60">
        <v>0</v>
      </c>
      <c r="AB369" s="60">
        <v>0</v>
      </c>
      <c r="AC369" s="60">
        <v>0</v>
      </c>
      <c r="AD369" s="60">
        <v>0</v>
      </c>
      <c r="AE369" s="60">
        <v>0</v>
      </c>
    </row>
    <row r="370" spans="1:31" s="59" customFormat="1" ht="12" hidden="1" outlineLevel="2" x14ac:dyDescent="0.2">
      <c r="B370" s="32" t="s">
        <v>390</v>
      </c>
      <c r="C370" s="32" t="s">
        <v>298</v>
      </c>
      <c r="D370" s="32" t="s">
        <v>299</v>
      </c>
      <c r="E370" s="60">
        <f t="shared" si="33"/>
        <v>7971793.1699999999</v>
      </c>
      <c r="F370" s="60">
        <v>0</v>
      </c>
      <c r="G370" s="60">
        <v>0</v>
      </c>
      <c r="H370" s="60">
        <v>0</v>
      </c>
      <c r="I370" s="60">
        <v>0</v>
      </c>
      <c r="J370" s="60">
        <v>0</v>
      </c>
      <c r="K370" s="60">
        <v>0</v>
      </c>
      <c r="L370" s="60">
        <v>0</v>
      </c>
      <c r="M370" s="60">
        <v>0</v>
      </c>
      <c r="N370" s="60">
        <v>0</v>
      </c>
      <c r="O370" s="60">
        <v>600861.65</v>
      </c>
      <c r="P370" s="60">
        <v>3180868.66</v>
      </c>
      <c r="Q370" s="60">
        <v>1119707.8899999999</v>
      </c>
      <c r="R370" s="60">
        <v>0</v>
      </c>
      <c r="S370" s="60">
        <v>0</v>
      </c>
      <c r="T370" s="60">
        <v>0</v>
      </c>
      <c r="U370" s="60">
        <v>0</v>
      </c>
      <c r="V370" s="60">
        <v>2031975.19</v>
      </c>
      <c r="W370" s="60">
        <v>0</v>
      </c>
      <c r="X370" s="60">
        <v>1028798.77</v>
      </c>
      <c r="Y370" s="60">
        <v>0</v>
      </c>
      <c r="Z370" s="60">
        <v>0</v>
      </c>
      <c r="AA370" s="60">
        <v>0</v>
      </c>
      <c r="AB370" s="60">
        <v>0</v>
      </c>
      <c r="AC370" s="60">
        <v>0</v>
      </c>
      <c r="AD370" s="60">
        <v>9581.01</v>
      </c>
      <c r="AE370" s="60">
        <v>0</v>
      </c>
    </row>
    <row r="371" spans="1:31" s="59" customFormat="1" ht="12" hidden="1" outlineLevel="2" x14ac:dyDescent="0.2">
      <c r="B371" s="32" t="s">
        <v>390</v>
      </c>
      <c r="C371" s="32" t="s">
        <v>300</v>
      </c>
      <c r="D371" s="32" t="s">
        <v>301</v>
      </c>
      <c r="E371" s="60">
        <f t="shared" si="33"/>
        <v>8291568.0199999996</v>
      </c>
      <c r="F371" s="60">
        <v>0</v>
      </c>
      <c r="G371" s="60">
        <v>0</v>
      </c>
      <c r="H371" s="60">
        <v>0</v>
      </c>
      <c r="I371" s="60">
        <v>0</v>
      </c>
      <c r="J371" s="60">
        <v>0</v>
      </c>
      <c r="K371" s="60">
        <v>230678.86</v>
      </c>
      <c r="L371" s="60">
        <v>767776.14</v>
      </c>
      <c r="M371" s="60">
        <v>0</v>
      </c>
      <c r="N371" s="60">
        <v>0</v>
      </c>
      <c r="O371" s="60">
        <v>0</v>
      </c>
      <c r="P371" s="60">
        <v>0</v>
      </c>
      <c r="Q371" s="60">
        <v>0</v>
      </c>
      <c r="R371" s="60">
        <v>0</v>
      </c>
      <c r="S371" s="60">
        <v>0</v>
      </c>
      <c r="T371" s="60">
        <v>0</v>
      </c>
      <c r="U371" s="60">
        <v>0</v>
      </c>
      <c r="V371" s="60">
        <v>0</v>
      </c>
      <c r="W371" s="60">
        <v>7204678.6799999997</v>
      </c>
      <c r="X371" s="60">
        <v>88434.34</v>
      </c>
      <c r="Y371" s="60">
        <v>0</v>
      </c>
      <c r="Z371" s="60">
        <v>0</v>
      </c>
      <c r="AA371" s="60">
        <v>0</v>
      </c>
      <c r="AB371" s="60">
        <v>0</v>
      </c>
      <c r="AC371" s="60">
        <v>0</v>
      </c>
      <c r="AD371" s="60">
        <v>0</v>
      </c>
      <c r="AE371" s="60">
        <v>0</v>
      </c>
    </row>
    <row r="372" spans="1:31" s="59" customFormat="1" ht="12" hidden="1" outlineLevel="2" x14ac:dyDescent="0.2">
      <c r="B372" s="32" t="s">
        <v>390</v>
      </c>
      <c r="C372" s="32" t="s">
        <v>302</v>
      </c>
      <c r="D372" s="32" t="s">
        <v>303</v>
      </c>
      <c r="E372" s="60">
        <f t="shared" si="33"/>
        <v>127975.43</v>
      </c>
      <c r="F372" s="60">
        <v>0</v>
      </c>
      <c r="G372" s="60">
        <v>0</v>
      </c>
      <c r="H372" s="60">
        <v>0</v>
      </c>
      <c r="I372" s="60">
        <v>0</v>
      </c>
      <c r="J372" s="60">
        <v>0</v>
      </c>
      <c r="K372" s="60">
        <v>0</v>
      </c>
      <c r="L372" s="60">
        <v>0</v>
      </c>
      <c r="M372" s="60">
        <v>0</v>
      </c>
      <c r="N372" s="60">
        <v>0</v>
      </c>
      <c r="O372" s="60">
        <v>0</v>
      </c>
      <c r="P372" s="60">
        <v>0</v>
      </c>
      <c r="Q372" s="60">
        <v>0</v>
      </c>
      <c r="R372" s="60">
        <v>0</v>
      </c>
      <c r="S372" s="60">
        <v>0</v>
      </c>
      <c r="T372" s="60">
        <v>0</v>
      </c>
      <c r="U372" s="60">
        <v>0</v>
      </c>
      <c r="V372" s="60">
        <v>0</v>
      </c>
      <c r="W372" s="60">
        <v>0</v>
      </c>
      <c r="X372" s="60">
        <v>0</v>
      </c>
      <c r="Y372" s="60">
        <v>127975.43</v>
      </c>
      <c r="Z372" s="60">
        <v>0</v>
      </c>
      <c r="AA372" s="60">
        <v>0</v>
      </c>
      <c r="AB372" s="60">
        <v>0</v>
      </c>
      <c r="AC372" s="60">
        <v>0</v>
      </c>
      <c r="AD372" s="60">
        <v>0</v>
      </c>
      <c r="AE372" s="60">
        <v>0</v>
      </c>
    </row>
    <row r="373" spans="1:31" s="59" customFormat="1" ht="12" hidden="1" outlineLevel="2" x14ac:dyDescent="0.2">
      <c r="B373" s="32" t="s">
        <v>390</v>
      </c>
      <c r="C373" s="32" t="s">
        <v>304</v>
      </c>
      <c r="D373" s="32" t="s">
        <v>305</v>
      </c>
      <c r="E373" s="60">
        <f t="shared" si="33"/>
        <v>13943855.550000001</v>
      </c>
      <c r="F373" s="60">
        <v>0</v>
      </c>
      <c r="G373" s="60">
        <v>0</v>
      </c>
      <c r="H373" s="60">
        <v>0</v>
      </c>
      <c r="I373" s="60">
        <v>0</v>
      </c>
      <c r="J373" s="60">
        <v>0</v>
      </c>
      <c r="K373" s="60">
        <v>70.3</v>
      </c>
      <c r="L373" s="60">
        <v>0</v>
      </c>
      <c r="M373" s="60">
        <v>0</v>
      </c>
      <c r="N373" s="60">
        <v>0</v>
      </c>
      <c r="O373" s="60">
        <v>734163.41</v>
      </c>
      <c r="P373" s="60">
        <v>5924290.04</v>
      </c>
      <c r="Q373" s="60">
        <v>0</v>
      </c>
      <c r="R373" s="60">
        <v>0</v>
      </c>
      <c r="S373" s="60">
        <v>0</v>
      </c>
      <c r="T373" s="60">
        <v>0</v>
      </c>
      <c r="U373" s="60">
        <v>0</v>
      </c>
      <c r="V373" s="60">
        <v>0</v>
      </c>
      <c r="W373" s="60">
        <v>0</v>
      </c>
      <c r="X373" s="60">
        <v>7285331.7999999998</v>
      </c>
      <c r="Y373" s="60">
        <v>0</v>
      </c>
      <c r="Z373" s="60">
        <v>0</v>
      </c>
      <c r="AA373" s="60">
        <v>0</v>
      </c>
      <c r="AB373" s="60">
        <v>0</v>
      </c>
      <c r="AC373" s="60">
        <v>0</v>
      </c>
      <c r="AD373" s="60">
        <v>0</v>
      </c>
      <c r="AE373" s="60">
        <v>0</v>
      </c>
    </row>
    <row r="374" spans="1:31" s="59" customFormat="1" ht="12" hidden="1" outlineLevel="2" x14ac:dyDescent="0.2">
      <c r="B374" s="32" t="s">
        <v>390</v>
      </c>
      <c r="C374" s="32" t="s">
        <v>306</v>
      </c>
      <c r="D374" s="32" t="s">
        <v>307</v>
      </c>
      <c r="E374" s="60">
        <f t="shared" si="33"/>
        <v>358830.05000000005</v>
      </c>
      <c r="F374" s="60">
        <v>0</v>
      </c>
      <c r="G374" s="60">
        <v>0</v>
      </c>
      <c r="H374" s="60">
        <v>0</v>
      </c>
      <c r="I374" s="60">
        <v>0</v>
      </c>
      <c r="J374" s="60">
        <v>0</v>
      </c>
      <c r="K374" s="60">
        <v>0</v>
      </c>
      <c r="L374" s="60">
        <v>0</v>
      </c>
      <c r="M374" s="60">
        <v>0</v>
      </c>
      <c r="N374" s="60">
        <v>8815.2099999999991</v>
      </c>
      <c r="O374" s="60">
        <v>0</v>
      </c>
      <c r="P374" s="60">
        <v>0</v>
      </c>
      <c r="Q374" s="60">
        <v>0</v>
      </c>
      <c r="R374" s="60">
        <v>0</v>
      </c>
      <c r="S374" s="60">
        <v>0</v>
      </c>
      <c r="T374" s="60">
        <v>0</v>
      </c>
      <c r="U374" s="60">
        <v>0</v>
      </c>
      <c r="V374" s="60">
        <v>0</v>
      </c>
      <c r="W374" s="60">
        <v>0</v>
      </c>
      <c r="X374" s="60">
        <v>0</v>
      </c>
      <c r="Y374" s="60">
        <v>0</v>
      </c>
      <c r="Z374" s="60">
        <v>0</v>
      </c>
      <c r="AA374" s="60">
        <v>0</v>
      </c>
      <c r="AB374" s="60">
        <v>0</v>
      </c>
      <c r="AC374" s="60">
        <v>350014.84</v>
      </c>
      <c r="AD374" s="60">
        <v>0</v>
      </c>
      <c r="AE374" s="60">
        <v>0</v>
      </c>
    </row>
    <row r="375" spans="1:31" s="59" customFormat="1" ht="12" hidden="1" outlineLevel="2" x14ac:dyDescent="0.2">
      <c r="B375" s="32" t="s">
        <v>390</v>
      </c>
      <c r="C375" s="32" t="s">
        <v>308</v>
      </c>
      <c r="D375" s="32" t="s">
        <v>309</v>
      </c>
      <c r="E375" s="60">
        <f t="shared" si="33"/>
        <v>2408216.11</v>
      </c>
      <c r="F375" s="60">
        <v>0</v>
      </c>
      <c r="G375" s="60">
        <v>0</v>
      </c>
      <c r="H375" s="60">
        <v>0</v>
      </c>
      <c r="I375" s="60">
        <v>0</v>
      </c>
      <c r="J375" s="60">
        <v>0</v>
      </c>
      <c r="K375" s="60">
        <v>0</v>
      </c>
      <c r="L375" s="60">
        <v>0</v>
      </c>
      <c r="M375" s="60">
        <v>0</v>
      </c>
      <c r="N375" s="60">
        <v>0</v>
      </c>
      <c r="O375" s="60">
        <v>0</v>
      </c>
      <c r="P375" s="60">
        <v>0</v>
      </c>
      <c r="Q375" s="60">
        <v>0</v>
      </c>
      <c r="R375" s="60">
        <v>5139.3</v>
      </c>
      <c r="S375" s="60">
        <v>0</v>
      </c>
      <c r="T375" s="60">
        <v>0</v>
      </c>
      <c r="U375" s="60">
        <v>0</v>
      </c>
      <c r="V375" s="60">
        <v>0</v>
      </c>
      <c r="W375" s="60">
        <v>0</v>
      </c>
      <c r="X375" s="60">
        <v>0</v>
      </c>
      <c r="Y375" s="60">
        <v>0</v>
      </c>
      <c r="Z375" s="60">
        <v>0</v>
      </c>
      <c r="AA375" s="60">
        <v>2403076.81</v>
      </c>
      <c r="AB375" s="60">
        <v>0</v>
      </c>
      <c r="AC375" s="60">
        <v>0</v>
      </c>
      <c r="AD375" s="60">
        <v>0</v>
      </c>
      <c r="AE375" s="60">
        <v>0</v>
      </c>
    </row>
    <row r="376" spans="1:31" s="59" customFormat="1" ht="12" hidden="1" outlineLevel="2" x14ac:dyDescent="0.2">
      <c r="B376" s="32" t="s">
        <v>390</v>
      </c>
      <c r="C376" s="32" t="s">
        <v>310</v>
      </c>
      <c r="D376" s="32" t="s">
        <v>311</v>
      </c>
      <c r="E376" s="60">
        <f t="shared" si="33"/>
        <v>486584.59</v>
      </c>
      <c r="F376" s="60">
        <v>0</v>
      </c>
      <c r="G376" s="60">
        <v>0</v>
      </c>
      <c r="H376" s="60">
        <v>0</v>
      </c>
      <c r="I376" s="60">
        <v>0</v>
      </c>
      <c r="J376" s="60">
        <v>0</v>
      </c>
      <c r="K376" s="60">
        <v>0</v>
      </c>
      <c r="L376" s="60">
        <v>0</v>
      </c>
      <c r="M376" s="60">
        <v>0</v>
      </c>
      <c r="N376" s="60">
        <v>0</v>
      </c>
      <c r="O376" s="60">
        <v>0</v>
      </c>
      <c r="P376" s="60">
        <v>0</v>
      </c>
      <c r="Q376" s="60">
        <v>0</v>
      </c>
      <c r="R376" s="60">
        <v>0</v>
      </c>
      <c r="S376" s="60">
        <v>0</v>
      </c>
      <c r="T376" s="60">
        <v>0</v>
      </c>
      <c r="U376" s="60">
        <v>0</v>
      </c>
      <c r="V376" s="60">
        <v>0</v>
      </c>
      <c r="W376" s="60">
        <v>0</v>
      </c>
      <c r="X376" s="60">
        <v>0</v>
      </c>
      <c r="Y376" s="60">
        <v>0</v>
      </c>
      <c r="Z376" s="60">
        <v>0</v>
      </c>
      <c r="AA376" s="60">
        <v>0</v>
      </c>
      <c r="AB376" s="60">
        <v>0</v>
      </c>
      <c r="AC376" s="60">
        <v>0</v>
      </c>
      <c r="AD376" s="60">
        <v>486584.59</v>
      </c>
      <c r="AE376" s="60">
        <v>0</v>
      </c>
    </row>
    <row r="377" spans="1:31" s="40" customFormat="1" ht="15.75" customHeight="1" outlineLevel="1" collapsed="1" x14ac:dyDescent="0.2">
      <c r="A377" s="1">
        <v>53</v>
      </c>
      <c r="B377" s="32" t="s">
        <v>393</v>
      </c>
      <c r="C377" s="32"/>
      <c r="D377" s="49" t="s">
        <v>394</v>
      </c>
      <c r="E377" s="33">
        <f t="shared" ref="E377:AE377" si="34">SUBTOTAL(9,E350:E376)</f>
        <v>110904311.22999999</v>
      </c>
      <c r="F377" s="33">
        <f t="shared" si="34"/>
        <v>1657503.88</v>
      </c>
      <c r="G377" s="33">
        <f t="shared" si="34"/>
        <v>1045061.33</v>
      </c>
      <c r="H377" s="33">
        <f t="shared" si="34"/>
        <v>1063760.75</v>
      </c>
      <c r="I377" s="33">
        <f t="shared" si="34"/>
        <v>491594.01</v>
      </c>
      <c r="J377" s="33">
        <f t="shared" si="34"/>
        <v>4501279.26</v>
      </c>
      <c r="K377" s="50">
        <f t="shared" si="34"/>
        <v>1784897.4200000002</v>
      </c>
      <c r="L377" s="50">
        <f t="shared" si="34"/>
        <v>15435280.66</v>
      </c>
      <c r="M377" s="50">
        <f t="shared" si="34"/>
        <v>0</v>
      </c>
      <c r="N377" s="50">
        <f t="shared" si="34"/>
        <v>3208679.4699999997</v>
      </c>
      <c r="O377" s="50">
        <f t="shared" si="34"/>
        <v>1335025.06</v>
      </c>
      <c r="P377" s="50">
        <f t="shared" si="34"/>
        <v>9478350.6300000008</v>
      </c>
      <c r="Q377" s="50">
        <f t="shared" si="34"/>
        <v>1207666.3399999999</v>
      </c>
      <c r="R377" s="33">
        <f t="shared" si="34"/>
        <v>1800462.1700000002</v>
      </c>
      <c r="S377" s="50">
        <f t="shared" si="34"/>
        <v>175879.46</v>
      </c>
      <c r="T377" s="50">
        <f t="shared" si="34"/>
        <v>15123023.85</v>
      </c>
      <c r="U377" s="50">
        <f t="shared" si="34"/>
        <v>13680225.219999999</v>
      </c>
      <c r="V377" s="50">
        <f t="shared" si="34"/>
        <v>2031975.19</v>
      </c>
      <c r="W377" s="50">
        <f t="shared" si="34"/>
        <v>11647120.1</v>
      </c>
      <c r="X377" s="50">
        <f t="shared" si="34"/>
        <v>9541489.4900000002</v>
      </c>
      <c r="Y377" s="50">
        <f t="shared" si="34"/>
        <v>1940763.8299999998</v>
      </c>
      <c r="Z377" s="50">
        <f t="shared" si="34"/>
        <v>330268.7</v>
      </c>
      <c r="AA377" s="50">
        <f t="shared" si="34"/>
        <v>2679157.2000000002</v>
      </c>
      <c r="AB377" s="50">
        <f t="shared" si="34"/>
        <v>858979.95</v>
      </c>
      <c r="AC377" s="50">
        <f t="shared" si="34"/>
        <v>9112908.4400000013</v>
      </c>
      <c r="AD377" s="50">
        <f t="shared" si="34"/>
        <v>496165.60000000003</v>
      </c>
      <c r="AE377" s="50">
        <f t="shared" si="34"/>
        <v>276793.21999999997</v>
      </c>
    </row>
    <row r="378" spans="1:31" s="59" customFormat="1" ht="12" hidden="1" outlineLevel="2" x14ac:dyDescent="0.2">
      <c r="B378" s="32" t="s">
        <v>395</v>
      </c>
      <c r="C378" s="32" t="s">
        <v>319</v>
      </c>
      <c r="D378" s="32" t="s">
        <v>320</v>
      </c>
      <c r="E378" s="60">
        <f t="shared" si="33"/>
        <v>315019.53000000003</v>
      </c>
      <c r="F378" s="60">
        <v>0</v>
      </c>
      <c r="G378" s="60">
        <v>0</v>
      </c>
      <c r="H378" s="60">
        <v>315019.53000000003</v>
      </c>
      <c r="I378" s="60">
        <v>0</v>
      </c>
      <c r="J378" s="60">
        <v>0</v>
      </c>
      <c r="K378" s="60">
        <v>0</v>
      </c>
      <c r="L378" s="60">
        <v>0</v>
      </c>
      <c r="M378" s="60">
        <v>0</v>
      </c>
      <c r="N378" s="60">
        <v>0</v>
      </c>
      <c r="O378" s="60">
        <v>0</v>
      </c>
      <c r="P378" s="60">
        <v>0</v>
      </c>
      <c r="Q378" s="60">
        <v>0</v>
      </c>
      <c r="R378" s="60">
        <v>0</v>
      </c>
      <c r="S378" s="60">
        <v>0</v>
      </c>
      <c r="T378" s="60">
        <v>0</v>
      </c>
      <c r="U378" s="60">
        <v>0</v>
      </c>
      <c r="V378" s="60">
        <v>0</v>
      </c>
      <c r="W378" s="60">
        <v>0</v>
      </c>
      <c r="X378" s="60">
        <v>0</v>
      </c>
      <c r="Y378" s="60">
        <v>0</v>
      </c>
      <c r="Z378" s="60">
        <v>0</v>
      </c>
      <c r="AA378" s="60">
        <v>0</v>
      </c>
      <c r="AB378" s="60">
        <v>0</v>
      </c>
      <c r="AC378" s="60">
        <v>0</v>
      </c>
      <c r="AD378" s="60">
        <v>0</v>
      </c>
      <c r="AE378" s="60">
        <v>0</v>
      </c>
    </row>
    <row r="379" spans="1:31" s="59" customFormat="1" ht="12" hidden="1" outlineLevel="2" x14ac:dyDescent="0.2">
      <c r="B379" s="32" t="s">
        <v>395</v>
      </c>
      <c r="C379" s="32" t="s">
        <v>321</v>
      </c>
      <c r="D379" s="32" t="s">
        <v>322</v>
      </c>
      <c r="E379" s="60">
        <f t="shared" si="33"/>
        <v>7355667.8100000005</v>
      </c>
      <c r="F379" s="60">
        <v>0</v>
      </c>
      <c r="G379" s="60">
        <v>0</v>
      </c>
      <c r="H379" s="60">
        <v>0</v>
      </c>
      <c r="I379" s="60">
        <v>0</v>
      </c>
      <c r="J379" s="60">
        <v>621676.86</v>
      </c>
      <c r="K379" s="60">
        <v>0</v>
      </c>
      <c r="L379" s="60">
        <v>1942520.18</v>
      </c>
      <c r="M379" s="60">
        <v>0</v>
      </c>
      <c r="N379" s="60">
        <v>0</v>
      </c>
      <c r="O379" s="60">
        <v>0</v>
      </c>
      <c r="P379" s="60">
        <v>0</v>
      </c>
      <c r="Q379" s="60">
        <v>0</v>
      </c>
      <c r="R379" s="60">
        <v>220865.68</v>
      </c>
      <c r="S379" s="60">
        <v>0</v>
      </c>
      <c r="T379" s="60">
        <v>1876571.2</v>
      </c>
      <c r="U379" s="60">
        <v>1764914.63</v>
      </c>
      <c r="V379" s="60">
        <v>0</v>
      </c>
      <c r="W379" s="60">
        <v>304460.65000000002</v>
      </c>
      <c r="X379" s="60">
        <v>0</v>
      </c>
      <c r="Y379" s="60">
        <v>262943.87</v>
      </c>
      <c r="Z379" s="60">
        <v>0</v>
      </c>
      <c r="AA379" s="60">
        <v>361714.74</v>
      </c>
      <c r="AB379" s="60">
        <v>0</v>
      </c>
      <c r="AC379" s="60">
        <v>0</v>
      </c>
      <c r="AD379" s="60">
        <v>0</v>
      </c>
      <c r="AE379" s="60">
        <v>0</v>
      </c>
    </row>
    <row r="380" spans="1:31" s="59" customFormat="1" ht="12" hidden="1" outlineLevel="2" x14ac:dyDescent="0.2">
      <c r="B380" s="32" t="s">
        <v>395</v>
      </c>
      <c r="C380" s="32" t="s">
        <v>323</v>
      </c>
      <c r="D380" s="32" t="s">
        <v>324</v>
      </c>
      <c r="E380" s="60">
        <f t="shared" si="33"/>
        <v>124914.78</v>
      </c>
      <c r="F380" s="60">
        <v>0</v>
      </c>
      <c r="G380" s="60">
        <v>0</v>
      </c>
      <c r="H380" s="60">
        <v>0</v>
      </c>
      <c r="I380" s="60">
        <v>0</v>
      </c>
      <c r="J380" s="60">
        <v>0</v>
      </c>
      <c r="K380" s="60">
        <v>0</v>
      </c>
      <c r="L380" s="60">
        <v>0</v>
      </c>
      <c r="M380" s="60">
        <v>0</v>
      </c>
      <c r="N380" s="60">
        <v>0</v>
      </c>
      <c r="O380" s="60">
        <v>0</v>
      </c>
      <c r="P380" s="60">
        <v>0</v>
      </c>
      <c r="Q380" s="60">
        <v>0</v>
      </c>
      <c r="R380" s="60">
        <v>0</v>
      </c>
      <c r="S380" s="60">
        <v>0</v>
      </c>
      <c r="T380" s="60">
        <v>0</v>
      </c>
      <c r="U380" s="60">
        <v>0</v>
      </c>
      <c r="V380" s="60">
        <v>0</v>
      </c>
      <c r="W380" s="60">
        <v>0</v>
      </c>
      <c r="X380" s="60">
        <v>0</v>
      </c>
      <c r="Y380" s="60">
        <v>0</v>
      </c>
      <c r="Z380" s="60">
        <v>67959.199999999997</v>
      </c>
      <c r="AA380" s="60">
        <v>0</v>
      </c>
      <c r="AB380" s="60">
        <v>0</v>
      </c>
      <c r="AC380" s="60">
        <v>0</v>
      </c>
      <c r="AD380" s="60">
        <v>0</v>
      </c>
      <c r="AE380" s="60">
        <v>56955.58</v>
      </c>
    </row>
    <row r="381" spans="1:31" s="59" customFormat="1" ht="12" hidden="1" outlineLevel="2" x14ac:dyDescent="0.2">
      <c r="B381" s="32" t="s">
        <v>395</v>
      </c>
      <c r="C381" s="32" t="s">
        <v>325</v>
      </c>
      <c r="D381" s="32" t="s">
        <v>326</v>
      </c>
      <c r="E381" s="60">
        <f t="shared" si="33"/>
        <v>6131692.1499999994</v>
      </c>
      <c r="F381" s="60">
        <v>0</v>
      </c>
      <c r="G381" s="60">
        <v>0</v>
      </c>
      <c r="H381" s="60">
        <v>0</v>
      </c>
      <c r="I381" s="60">
        <v>114838.15</v>
      </c>
      <c r="J381" s="60">
        <v>0</v>
      </c>
      <c r="K381" s="60">
        <v>298734.28000000003</v>
      </c>
      <c r="L381" s="60">
        <v>389926.81</v>
      </c>
      <c r="M381" s="60">
        <v>0</v>
      </c>
      <c r="N381" s="60">
        <v>0</v>
      </c>
      <c r="O381" s="60">
        <v>207730.19</v>
      </c>
      <c r="P381" s="60">
        <v>1456139.13</v>
      </c>
      <c r="Q381" s="60">
        <v>205303.76</v>
      </c>
      <c r="R381" s="60">
        <v>0</v>
      </c>
      <c r="S381" s="60">
        <v>0</v>
      </c>
      <c r="T381" s="60">
        <v>0</v>
      </c>
      <c r="U381" s="60">
        <v>0</v>
      </c>
      <c r="V381" s="60">
        <v>345685.48</v>
      </c>
      <c r="W381" s="60">
        <v>1569430.37</v>
      </c>
      <c r="X381" s="60">
        <v>1428084.38</v>
      </c>
      <c r="Y381" s="60">
        <v>27626.75</v>
      </c>
      <c r="Z381" s="60">
        <v>0</v>
      </c>
      <c r="AA381" s="60">
        <v>0</v>
      </c>
      <c r="AB381" s="60">
        <v>0</v>
      </c>
      <c r="AC381" s="60">
        <v>0</v>
      </c>
      <c r="AD381" s="60">
        <v>88192.85</v>
      </c>
      <c r="AE381" s="60">
        <v>0</v>
      </c>
    </row>
    <row r="382" spans="1:31" s="59" customFormat="1" ht="12" hidden="1" outlineLevel="2" x14ac:dyDescent="0.2">
      <c r="B382" s="32"/>
      <c r="C382" s="32" t="s">
        <v>327</v>
      </c>
      <c r="D382" s="32" t="s">
        <v>328</v>
      </c>
      <c r="E382" s="60">
        <f t="shared" si="33"/>
        <v>3039405.35</v>
      </c>
      <c r="F382" s="60">
        <v>294895.43</v>
      </c>
      <c r="G382" s="60">
        <v>223301.39</v>
      </c>
      <c r="H382" s="60">
        <v>0</v>
      </c>
      <c r="I382" s="60">
        <v>0</v>
      </c>
      <c r="J382" s="60">
        <v>0</v>
      </c>
      <c r="K382" s="60">
        <v>0</v>
      </c>
      <c r="L382" s="60">
        <v>0</v>
      </c>
      <c r="M382" s="60">
        <v>0</v>
      </c>
      <c r="N382" s="60">
        <v>694212.61</v>
      </c>
      <c r="O382" s="60">
        <v>0</v>
      </c>
      <c r="P382" s="60">
        <v>0</v>
      </c>
      <c r="Q382" s="60">
        <v>0</v>
      </c>
      <c r="R382" s="60">
        <v>0</v>
      </c>
      <c r="S382" s="60">
        <v>0</v>
      </c>
      <c r="T382" s="60">
        <v>0</v>
      </c>
      <c r="U382" s="60">
        <v>0</v>
      </c>
      <c r="V382" s="60">
        <v>0</v>
      </c>
      <c r="W382" s="60">
        <v>0</v>
      </c>
      <c r="X382" s="60">
        <v>0</v>
      </c>
      <c r="Y382" s="60">
        <v>0</v>
      </c>
      <c r="Z382" s="60">
        <v>0</v>
      </c>
      <c r="AA382" s="60">
        <v>0</v>
      </c>
      <c r="AB382" s="60">
        <v>143849.35999999999</v>
      </c>
      <c r="AC382" s="60">
        <v>1683146.56</v>
      </c>
      <c r="AD382" s="60">
        <v>0</v>
      </c>
      <c r="AE382" s="60">
        <v>0</v>
      </c>
    </row>
    <row r="383" spans="1:31" s="59" customFormat="1" ht="12" hidden="1" outlineLevel="2" x14ac:dyDescent="0.2">
      <c r="B383" s="32" t="s">
        <v>395</v>
      </c>
      <c r="C383" s="32" t="s">
        <v>396</v>
      </c>
      <c r="D383" s="32" t="s">
        <v>397</v>
      </c>
      <c r="E383" s="60">
        <f t="shared" si="33"/>
        <v>29915.94</v>
      </c>
      <c r="F383" s="60">
        <v>0</v>
      </c>
      <c r="G383" s="60">
        <v>0</v>
      </c>
      <c r="H383" s="60">
        <v>0</v>
      </c>
      <c r="I383" s="60">
        <v>0</v>
      </c>
      <c r="J383" s="60">
        <v>0</v>
      </c>
      <c r="K383" s="60">
        <v>0</v>
      </c>
      <c r="L383" s="60">
        <v>0</v>
      </c>
      <c r="M383" s="60">
        <v>0</v>
      </c>
      <c r="N383" s="60">
        <v>0</v>
      </c>
      <c r="O383" s="60">
        <v>0</v>
      </c>
      <c r="P383" s="60">
        <v>0</v>
      </c>
      <c r="Q383" s="60">
        <v>0</v>
      </c>
      <c r="R383" s="60">
        <v>0</v>
      </c>
      <c r="S383" s="60">
        <v>29915.94</v>
      </c>
      <c r="T383" s="60">
        <v>0</v>
      </c>
      <c r="U383" s="60">
        <v>0</v>
      </c>
      <c r="V383" s="60">
        <v>0</v>
      </c>
      <c r="W383" s="60">
        <v>0</v>
      </c>
      <c r="X383" s="60">
        <v>0</v>
      </c>
      <c r="Y383" s="60">
        <v>0</v>
      </c>
      <c r="Z383" s="60">
        <v>0</v>
      </c>
      <c r="AA383" s="60">
        <v>0</v>
      </c>
      <c r="AB383" s="60">
        <v>0</v>
      </c>
      <c r="AC383" s="60">
        <v>0</v>
      </c>
      <c r="AD383" s="60">
        <v>0</v>
      </c>
      <c r="AE383" s="60">
        <v>0</v>
      </c>
    </row>
    <row r="384" spans="1:31" s="40" customFormat="1" ht="15.75" customHeight="1" outlineLevel="1" collapsed="1" x14ac:dyDescent="0.2">
      <c r="A384" s="1">
        <v>54</v>
      </c>
      <c r="B384" s="32" t="s">
        <v>398</v>
      </c>
      <c r="C384" s="32"/>
      <c r="D384" s="49" t="s">
        <v>399</v>
      </c>
      <c r="E384" s="33">
        <f t="shared" ref="E384:AE384" si="35">SUBTOTAL(9,E378:E383)</f>
        <v>16996615.560000002</v>
      </c>
      <c r="F384" s="33">
        <f t="shared" si="35"/>
        <v>294895.43</v>
      </c>
      <c r="G384" s="33">
        <f t="shared" si="35"/>
        <v>223301.39</v>
      </c>
      <c r="H384" s="33">
        <f t="shared" si="35"/>
        <v>315019.53000000003</v>
      </c>
      <c r="I384" s="33">
        <f t="shared" si="35"/>
        <v>114838.15</v>
      </c>
      <c r="J384" s="33">
        <f t="shared" si="35"/>
        <v>621676.86</v>
      </c>
      <c r="K384" s="50">
        <f t="shared" si="35"/>
        <v>298734.28000000003</v>
      </c>
      <c r="L384" s="50">
        <f t="shared" si="35"/>
        <v>2332446.9899999998</v>
      </c>
      <c r="M384" s="50">
        <f t="shared" si="35"/>
        <v>0</v>
      </c>
      <c r="N384" s="50">
        <f t="shared" si="35"/>
        <v>694212.61</v>
      </c>
      <c r="O384" s="50">
        <f t="shared" si="35"/>
        <v>207730.19</v>
      </c>
      <c r="P384" s="50">
        <f t="shared" si="35"/>
        <v>1456139.13</v>
      </c>
      <c r="Q384" s="50">
        <f t="shared" si="35"/>
        <v>205303.76</v>
      </c>
      <c r="R384" s="33">
        <f t="shared" si="35"/>
        <v>220865.68</v>
      </c>
      <c r="S384" s="50">
        <f t="shared" si="35"/>
        <v>29915.94</v>
      </c>
      <c r="T384" s="50">
        <f t="shared" si="35"/>
        <v>1876571.2</v>
      </c>
      <c r="U384" s="50">
        <f t="shared" si="35"/>
        <v>1764914.63</v>
      </c>
      <c r="V384" s="50">
        <f t="shared" si="35"/>
        <v>345685.48</v>
      </c>
      <c r="W384" s="50">
        <f t="shared" si="35"/>
        <v>1873891.02</v>
      </c>
      <c r="X384" s="50">
        <f t="shared" si="35"/>
        <v>1428084.38</v>
      </c>
      <c r="Y384" s="50">
        <f t="shared" si="35"/>
        <v>290570.62</v>
      </c>
      <c r="Z384" s="50">
        <f t="shared" si="35"/>
        <v>67959.199999999997</v>
      </c>
      <c r="AA384" s="50">
        <f t="shared" si="35"/>
        <v>361714.74</v>
      </c>
      <c r="AB384" s="50">
        <f t="shared" si="35"/>
        <v>143849.35999999999</v>
      </c>
      <c r="AC384" s="50">
        <f t="shared" si="35"/>
        <v>1683146.56</v>
      </c>
      <c r="AD384" s="50">
        <f t="shared" si="35"/>
        <v>88192.85</v>
      </c>
      <c r="AE384" s="50">
        <f t="shared" si="35"/>
        <v>56955.58</v>
      </c>
    </row>
    <row r="385" spans="1:31" s="59" customFormat="1" ht="12" hidden="1" outlineLevel="2" x14ac:dyDescent="0.2">
      <c r="B385" s="32" t="s">
        <v>400</v>
      </c>
      <c r="C385" s="32" t="s">
        <v>336</v>
      </c>
      <c r="D385" s="32" t="s">
        <v>337</v>
      </c>
      <c r="E385" s="60">
        <f t="shared" si="33"/>
        <v>1736347.9600000002</v>
      </c>
      <c r="F385" s="60">
        <v>22517.119999999999</v>
      </c>
      <c r="G385" s="60">
        <v>17051.53</v>
      </c>
      <c r="H385" s="60">
        <v>18610.71</v>
      </c>
      <c r="I385" s="60">
        <v>11211.95</v>
      </c>
      <c r="J385" s="60">
        <v>73761.509999999995</v>
      </c>
      <c r="K385" s="60">
        <v>29145.599999999999</v>
      </c>
      <c r="L385" s="60">
        <v>268507.21999999997</v>
      </c>
      <c r="M385" s="60">
        <v>0</v>
      </c>
      <c r="N385" s="60">
        <v>53010.44</v>
      </c>
      <c r="O385" s="60">
        <v>20281.34</v>
      </c>
      <c r="P385" s="60">
        <v>142244.4</v>
      </c>
      <c r="Q385" s="60">
        <v>20043.89</v>
      </c>
      <c r="R385" s="60">
        <v>26216.59</v>
      </c>
      <c r="S385" s="60">
        <v>2897.38</v>
      </c>
      <c r="T385" s="60">
        <v>222634.29</v>
      </c>
      <c r="U385" s="60">
        <v>209439.82</v>
      </c>
      <c r="V385" s="60">
        <v>33751.550000000003</v>
      </c>
      <c r="W385" s="60">
        <v>189362.25</v>
      </c>
      <c r="X385" s="60">
        <v>139252.03</v>
      </c>
      <c r="Y385" s="60">
        <v>33889.589999999997</v>
      </c>
      <c r="Z385" s="60">
        <v>6253.62</v>
      </c>
      <c r="AA385" s="60">
        <v>42906.91</v>
      </c>
      <c r="AB385" s="60">
        <v>10985.68</v>
      </c>
      <c r="AC385" s="60">
        <v>128521.05</v>
      </c>
      <c r="AD385" s="60">
        <v>8610.43</v>
      </c>
      <c r="AE385" s="60">
        <v>5241.0600000000004</v>
      </c>
    </row>
    <row r="386" spans="1:31" s="59" customFormat="1" ht="12" hidden="1" outlineLevel="2" x14ac:dyDescent="0.2">
      <c r="B386" s="32" t="s">
        <v>400</v>
      </c>
      <c r="C386" s="32" t="s">
        <v>338</v>
      </c>
      <c r="D386" s="32" t="s">
        <v>339</v>
      </c>
      <c r="E386" s="60">
        <f t="shared" si="33"/>
        <v>143062.13999999998</v>
      </c>
      <c r="F386" s="60">
        <v>3861.18</v>
      </c>
      <c r="G386" s="60">
        <v>2923.44</v>
      </c>
      <c r="H386" s="60">
        <v>3192.98</v>
      </c>
      <c r="I386" s="60">
        <v>1922.18</v>
      </c>
      <c r="J386" s="60">
        <v>0</v>
      </c>
      <c r="K386" s="60">
        <v>614.12</v>
      </c>
      <c r="L386" s="60">
        <v>31730.45</v>
      </c>
      <c r="M386" s="60">
        <v>0</v>
      </c>
      <c r="N386" s="60">
        <v>9088.32</v>
      </c>
      <c r="O386" s="60">
        <v>1766.25</v>
      </c>
      <c r="P386" s="60">
        <v>14251.67</v>
      </c>
      <c r="Q386" s="60">
        <v>0</v>
      </c>
      <c r="R386" s="60">
        <v>0</v>
      </c>
      <c r="S386" s="60">
        <v>496.74</v>
      </c>
      <c r="T386" s="60">
        <v>0</v>
      </c>
      <c r="U386" s="60">
        <v>0</v>
      </c>
      <c r="V386" s="60">
        <v>0</v>
      </c>
      <c r="W386" s="60">
        <v>25452.51</v>
      </c>
      <c r="X386" s="60">
        <v>17789.599999999999</v>
      </c>
      <c r="Y386" s="60">
        <v>4079.34</v>
      </c>
      <c r="Z386" s="60">
        <v>1072.17</v>
      </c>
      <c r="AA386" s="60">
        <v>0</v>
      </c>
      <c r="AB386" s="60">
        <v>1883</v>
      </c>
      <c r="AC386" s="60">
        <v>22039.63</v>
      </c>
      <c r="AD386" s="60">
        <v>0</v>
      </c>
      <c r="AE386" s="60">
        <v>898.56</v>
      </c>
    </row>
    <row r="387" spans="1:31" s="59" customFormat="1" ht="12" hidden="1" outlineLevel="2" x14ac:dyDescent="0.2">
      <c r="B387" s="32" t="s">
        <v>400</v>
      </c>
      <c r="C387" s="32" t="s">
        <v>340</v>
      </c>
      <c r="D387" s="32" t="s">
        <v>341</v>
      </c>
      <c r="E387" s="60">
        <f t="shared" si="33"/>
        <v>577401.12000000011</v>
      </c>
      <c r="F387" s="60">
        <v>8857.0400000000009</v>
      </c>
      <c r="G387" s="60">
        <v>6707.26</v>
      </c>
      <c r="H387" s="60">
        <v>7333.75</v>
      </c>
      <c r="I387" s="60">
        <v>4410.1899999999996</v>
      </c>
      <c r="J387" s="60">
        <v>29009.89</v>
      </c>
      <c r="K387" s="60">
        <v>11483.07</v>
      </c>
      <c r="L387" s="60">
        <v>105623.57</v>
      </c>
      <c r="M387" s="60">
        <v>0</v>
      </c>
      <c r="N387" s="60">
        <v>20852.07</v>
      </c>
      <c r="O387" s="60">
        <v>3925.67</v>
      </c>
      <c r="P387" s="60">
        <v>23265.72</v>
      </c>
      <c r="Q387" s="60">
        <v>7884.66</v>
      </c>
      <c r="R387" s="60">
        <v>28.16</v>
      </c>
      <c r="S387" s="60">
        <v>1139.7</v>
      </c>
      <c r="T387" s="60">
        <v>70767.69</v>
      </c>
      <c r="U387" s="60">
        <v>82362.44</v>
      </c>
      <c r="V387" s="60">
        <v>13275.2</v>
      </c>
      <c r="W387" s="60">
        <v>74493.27</v>
      </c>
      <c r="X387" s="60">
        <v>14569.93</v>
      </c>
      <c r="Y387" s="60">
        <v>13332.59</v>
      </c>
      <c r="Z387" s="60">
        <v>2459.89</v>
      </c>
      <c r="AA387" s="60">
        <v>15297.83</v>
      </c>
      <c r="AB387" s="60">
        <v>4321.83</v>
      </c>
      <c r="AC387" s="60">
        <v>50551.15</v>
      </c>
      <c r="AD387" s="60">
        <v>3386.97</v>
      </c>
      <c r="AE387" s="60">
        <v>2061.58</v>
      </c>
    </row>
    <row r="388" spans="1:31" s="59" customFormat="1" ht="12" hidden="1" outlineLevel="2" x14ac:dyDescent="0.2">
      <c r="B388" s="32" t="s">
        <v>400</v>
      </c>
      <c r="C388" s="32" t="s">
        <v>342</v>
      </c>
      <c r="D388" s="32" t="s">
        <v>343</v>
      </c>
      <c r="E388" s="60">
        <f t="shared" si="33"/>
        <v>377868.58000000013</v>
      </c>
      <c r="F388" s="60">
        <v>7113.23</v>
      </c>
      <c r="G388" s="60">
        <v>5385.57</v>
      </c>
      <c r="H388" s="60">
        <v>0</v>
      </c>
      <c r="I388" s="60">
        <v>3541.27</v>
      </c>
      <c r="J388" s="60">
        <v>23292.7</v>
      </c>
      <c r="K388" s="60">
        <v>1132.01</v>
      </c>
      <c r="L388" s="60">
        <v>76067.5</v>
      </c>
      <c r="M388" s="60">
        <v>0</v>
      </c>
      <c r="N388" s="60">
        <v>16742.759999999998</v>
      </c>
      <c r="O388" s="60">
        <v>0</v>
      </c>
      <c r="P388" s="60">
        <v>0</v>
      </c>
      <c r="Q388" s="60">
        <v>0</v>
      </c>
      <c r="R388" s="60">
        <v>28.16</v>
      </c>
      <c r="S388" s="60">
        <v>915.1</v>
      </c>
      <c r="T388" s="60">
        <v>56827.79</v>
      </c>
      <c r="U388" s="60">
        <v>66150.39</v>
      </c>
      <c r="V388" s="60">
        <v>0</v>
      </c>
      <c r="W388" s="60">
        <v>46884.25</v>
      </c>
      <c r="X388" s="60">
        <v>435.44</v>
      </c>
      <c r="Y388" s="60">
        <v>10704.99</v>
      </c>
      <c r="Z388" s="60">
        <v>1975.15</v>
      </c>
      <c r="AA388" s="60">
        <v>12285.96</v>
      </c>
      <c r="AB388" s="60">
        <v>3470.27</v>
      </c>
      <c r="AC388" s="60">
        <v>40591.4</v>
      </c>
      <c r="AD388" s="60">
        <v>2669.28</v>
      </c>
      <c r="AE388" s="60">
        <v>1655.36</v>
      </c>
    </row>
    <row r="389" spans="1:31" s="59" customFormat="1" ht="12" hidden="1" outlineLevel="2" x14ac:dyDescent="0.2">
      <c r="B389" s="32" t="s">
        <v>400</v>
      </c>
      <c r="C389" s="32" t="s">
        <v>344</v>
      </c>
      <c r="D389" s="32" t="s">
        <v>345</v>
      </c>
      <c r="E389" s="60">
        <f t="shared" si="33"/>
        <v>127462.18000000001</v>
      </c>
      <c r="F389" s="60">
        <v>2321.06</v>
      </c>
      <c r="G389" s="60">
        <v>1758.17</v>
      </c>
      <c r="H389" s="60">
        <v>1922.42</v>
      </c>
      <c r="I389" s="60">
        <v>1156.07</v>
      </c>
      <c r="J389" s="60">
        <v>7603.09</v>
      </c>
      <c r="K389" s="60">
        <v>3010.22</v>
      </c>
      <c r="L389" s="60">
        <v>9677.14</v>
      </c>
      <c r="M389" s="60">
        <v>0</v>
      </c>
      <c r="N389" s="60">
        <v>5466.09</v>
      </c>
      <c r="O389" s="60">
        <v>1029</v>
      </c>
      <c r="P389" s="60">
        <v>6055.62</v>
      </c>
      <c r="Q389" s="60">
        <v>2066.7199999999998</v>
      </c>
      <c r="R389" s="60">
        <v>14.08</v>
      </c>
      <c r="S389" s="60">
        <v>298.75</v>
      </c>
      <c r="T389" s="60">
        <v>18550.71</v>
      </c>
      <c r="U389" s="60">
        <v>21592.51</v>
      </c>
      <c r="V389" s="60">
        <v>3480.1</v>
      </c>
      <c r="W389" s="60">
        <v>15801.59</v>
      </c>
      <c r="X389" s="60">
        <v>3865.86</v>
      </c>
      <c r="Y389" s="60">
        <v>1319.58</v>
      </c>
      <c r="Z389" s="60">
        <v>644.79999999999995</v>
      </c>
      <c r="AA389" s="60">
        <v>4010.38</v>
      </c>
      <c r="AB389" s="60">
        <v>1132.95</v>
      </c>
      <c r="AC389" s="60">
        <v>13257.04</v>
      </c>
      <c r="AD389" s="60">
        <v>887.83</v>
      </c>
      <c r="AE389" s="60">
        <v>540.4</v>
      </c>
    </row>
    <row r="390" spans="1:31" s="40" customFormat="1" ht="15.75" customHeight="1" outlineLevel="1" collapsed="1" x14ac:dyDescent="0.2">
      <c r="A390" s="1">
        <v>55</v>
      </c>
      <c r="B390" s="32" t="s">
        <v>401</v>
      </c>
      <c r="C390" s="32"/>
      <c r="D390" s="49" t="s">
        <v>402</v>
      </c>
      <c r="E390" s="33">
        <f t="shared" ref="E390:AE390" si="36">SUBTOTAL(9,E385:E389)</f>
        <v>2962141.9800000004</v>
      </c>
      <c r="F390" s="33">
        <f t="shared" si="36"/>
        <v>44669.62999999999</v>
      </c>
      <c r="G390" s="33">
        <f t="shared" si="36"/>
        <v>33825.969999999994</v>
      </c>
      <c r="H390" s="33">
        <f t="shared" si="36"/>
        <v>31059.86</v>
      </c>
      <c r="I390" s="33">
        <f t="shared" si="36"/>
        <v>22241.66</v>
      </c>
      <c r="J390" s="33">
        <f t="shared" si="36"/>
        <v>133667.19</v>
      </c>
      <c r="K390" s="50">
        <f t="shared" si="36"/>
        <v>45385.02</v>
      </c>
      <c r="L390" s="50">
        <f t="shared" si="36"/>
        <v>491605.88</v>
      </c>
      <c r="M390" s="50">
        <f t="shared" si="36"/>
        <v>0</v>
      </c>
      <c r="N390" s="50">
        <f t="shared" si="36"/>
        <v>105159.67999999999</v>
      </c>
      <c r="O390" s="50">
        <f t="shared" si="36"/>
        <v>27002.260000000002</v>
      </c>
      <c r="P390" s="50">
        <f t="shared" si="36"/>
        <v>185817.41</v>
      </c>
      <c r="Q390" s="50">
        <f t="shared" si="36"/>
        <v>29995.27</v>
      </c>
      <c r="R390" s="33">
        <f t="shared" si="36"/>
        <v>26286.99</v>
      </c>
      <c r="S390" s="50">
        <f t="shared" si="36"/>
        <v>5747.67</v>
      </c>
      <c r="T390" s="50">
        <f t="shared" si="36"/>
        <v>368780.48</v>
      </c>
      <c r="U390" s="50">
        <f t="shared" si="36"/>
        <v>379545.16000000003</v>
      </c>
      <c r="V390" s="50">
        <f t="shared" si="36"/>
        <v>50506.85</v>
      </c>
      <c r="W390" s="50">
        <f t="shared" si="36"/>
        <v>351993.87000000005</v>
      </c>
      <c r="X390" s="50">
        <f t="shared" si="36"/>
        <v>175912.86</v>
      </c>
      <c r="Y390" s="50">
        <f t="shared" si="36"/>
        <v>63326.089999999989</v>
      </c>
      <c r="Z390" s="50">
        <f t="shared" si="36"/>
        <v>12405.63</v>
      </c>
      <c r="AA390" s="50">
        <f t="shared" si="36"/>
        <v>74501.080000000016</v>
      </c>
      <c r="AB390" s="50">
        <f t="shared" si="36"/>
        <v>21793.730000000003</v>
      </c>
      <c r="AC390" s="50">
        <f t="shared" si="36"/>
        <v>254960.27</v>
      </c>
      <c r="AD390" s="50">
        <f t="shared" si="36"/>
        <v>15554.51</v>
      </c>
      <c r="AE390" s="50">
        <f t="shared" si="36"/>
        <v>10396.960000000001</v>
      </c>
    </row>
    <row r="391" spans="1:31" s="59" customFormat="1" ht="12" hidden="1" outlineLevel="2" x14ac:dyDescent="0.2">
      <c r="B391" s="32"/>
      <c r="C391" s="32" t="s">
        <v>353</v>
      </c>
      <c r="D391" s="32" t="s">
        <v>354</v>
      </c>
      <c r="E391" s="60">
        <f t="shared" si="33"/>
        <v>76622124.709999993</v>
      </c>
      <c r="F391" s="60">
        <v>993708.13</v>
      </c>
      <c r="G391" s="60">
        <v>752481.56</v>
      </c>
      <c r="H391" s="60">
        <v>821280.41</v>
      </c>
      <c r="I391" s="60">
        <v>494783.53</v>
      </c>
      <c r="J391" s="60">
        <v>3255058.55</v>
      </c>
      <c r="K391" s="60">
        <v>1286169.79</v>
      </c>
      <c r="L391" s="60">
        <v>11849313.02</v>
      </c>
      <c r="M391" s="60">
        <v>0</v>
      </c>
      <c r="N391" s="60">
        <v>2339354.59</v>
      </c>
      <c r="O391" s="60">
        <v>895013.46</v>
      </c>
      <c r="P391" s="60">
        <v>6276952.9100000001</v>
      </c>
      <c r="Q391" s="60">
        <v>884528.3</v>
      </c>
      <c r="R391" s="60">
        <v>1156739.45</v>
      </c>
      <c r="S391" s="60">
        <v>127860.93</v>
      </c>
      <c r="T391" s="60">
        <v>9824830.4199999999</v>
      </c>
      <c r="U391" s="60">
        <v>9241839.3000000007</v>
      </c>
      <c r="V391" s="60">
        <v>1489427.23</v>
      </c>
      <c r="W391" s="60">
        <v>8356278.4199999999</v>
      </c>
      <c r="X391" s="60">
        <v>6143780.5899999999</v>
      </c>
      <c r="Y391" s="60">
        <v>1495544.12</v>
      </c>
      <c r="Z391" s="60">
        <v>275971.25</v>
      </c>
      <c r="AA391" s="60">
        <v>1893518.31</v>
      </c>
      <c r="AB391" s="60">
        <v>484771.88</v>
      </c>
      <c r="AC391" s="60">
        <v>5671654.0800000001</v>
      </c>
      <c r="AD391" s="60">
        <v>379976.94</v>
      </c>
      <c r="AE391" s="60">
        <v>231287.54</v>
      </c>
    </row>
    <row r="392" spans="1:31" s="35" customFormat="1" ht="25.5" outlineLevel="1" collapsed="1" x14ac:dyDescent="0.2">
      <c r="A392" s="1">
        <v>56</v>
      </c>
      <c r="B392" s="37" t="s">
        <v>355</v>
      </c>
      <c r="C392" s="32"/>
      <c r="D392" s="65" t="s">
        <v>403</v>
      </c>
      <c r="E392" s="33">
        <f>SUBTOTAL(9,E391:E391)</f>
        <v>76622124.709999993</v>
      </c>
      <c r="F392" s="33">
        <f t="shared" ref="F392:AE392" si="37">SUBTOTAL(9,F391:F391)</f>
        <v>993708.13</v>
      </c>
      <c r="G392" s="33">
        <f t="shared" si="37"/>
        <v>752481.56</v>
      </c>
      <c r="H392" s="33">
        <f t="shared" si="37"/>
        <v>821280.41</v>
      </c>
      <c r="I392" s="33">
        <f t="shared" si="37"/>
        <v>494783.53</v>
      </c>
      <c r="J392" s="33">
        <f t="shared" si="37"/>
        <v>3255058.55</v>
      </c>
      <c r="K392" s="33">
        <f t="shared" si="37"/>
        <v>1286169.79</v>
      </c>
      <c r="L392" s="33">
        <f t="shared" si="37"/>
        <v>11849313.02</v>
      </c>
      <c r="M392" s="33">
        <f t="shared" si="37"/>
        <v>0</v>
      </c>
      <c r="N392" s="33">
        <f t="shared" si="37"/>
        <v>2339354.59</v>
      </c>
      <c r="O392" s="33">
        <f t="shared" si="37"/>
        <v>895013.46</v>
      </c>
      <c r="P392" s="33">
        <f t="shared" si="37"/>
        <v>6276952.9100000001</v>
      </c>
      <c r="Q392" s="33">
        <f t="shared" si="37"/>
        <v>884528.3</v>
      </c>
      <c r="R392" s="33">
        <f t="shared" si="37"/>
        <v>1156739.45</v>
      </c>
      <c r="S392" s="33">
        <f t="shared" si="37"/>
        <v>127860.93</v>
      </c>
      <c r="T392" s="33">
        <f t="shared" si="37"/>
        <v>9824830.4199999999</v>
      </c>
      <c r="U392" s="33">
        <f t="shared" si="37"/>
        <v>9241839.3000000007</v>
      </c>
      <c r="V392" s="33">
        <f t="shared" si="37"/>
        <v>1489427.23</v>
      </c>
      <c r="W392" s="33">
        <f t="shared" si="37"/>
        <v>8356278.4199999999</v>
      </c>
      <c r="X392" s="33">
        <f t="shared" si="37"/>
        <v>6143780.5899999999</v>
      </c>
      <c r="Y392" s="33">
        <f t="shared" si="37"/>
        <v>1495544.12</v>
      </c>
      <c r="Z392" s="33">
        <f t="shared" si="37"/>
        <v>275971.25</v>
      </c>
      <c r="AA392" s="33">
        <f t="shared" si="37"/>
        <v>1893518.31</v>
      </c>
      <c r="AB392" s="33">
        <f t="shared" si="37"/>
        <v>484771.88</v>
      </c>
      <c r="AC392" s="33">
        <f t="shared" si="37"/>
        <v>5671654.0800000001</v>
      </c>
      <c r="AD392" s="33">
        <f t="shared" si="37"/>
        <v>379976.94</v>
      </c>
      <c r="AE392" s="33">
        <f t="shared" si="37"/>
        <v>231287.54</v>
      </c>
    </row>
    <row r="393" spans="1:31" s="59" customFormat="1" ht="12.75" hidden="1" customHeight="1" outlineLevel="2" x14ac:dyDescent="0.2">
      <c r="B393" s="32" t="s">
        <v>404</v>
      </c>
      <c r="C393" s="32" t="s">
        <v>260</v>
      </c>
      <c r="D393" s="32" t="s">
        <v>261</v>
      </c>
      <c r="E393" s="60">
        <f t="shared" si="33"/>
        <v>1169064.46</v>
      </c>
      <c r="F393" s="60">
        <v>424879.03</v>
      </c>
      <c r="G393" s="60">
        <v>0</v>
      </c>
      <c r="H393" s="60">
        <v>0</v>
      </c>
      <c r="I393" s="60">
        <v>0</v>
      </c>
      <c r="J393" s="60">
        <v>0</v>
      </c>
      <c r="K393" s="60">
        <v>0</v>
      </c>
      <c r="L393" s="60">
        <v>0</v>
      </c>
      <c r="M393" s="60">
        <v>0</v>
      </c>
      <c r="N393" s="60">
        <v>0</v>
      </c>
      <c r="O393" s="60">
        <v>0</v>
      </c>
      <c r="P393" s="60">
        <v>0</v>
      </c>
      <c r="Q393" s="60">
        <v>0</v>
      </c>
      <c r="R393" s="60">
        <v>0</v>
      </c>
      <c r="S393" s="60">
        <v>0</v>
      </c>
      <c r="T393" s="60">
        <v>0</v>
      </c>
      <c r="U393" s="60">
        <v>0</v>
      </c>
      <c r="V393" s="60">
        <v>0</v>
      </c>
      <c r="W393" s="60">
        <v>0</v>
      </c>
      <c r="X393" s="60">
        <v>0</v>
      </c>
      <c r="Y393" s="60">
        <v>0</v>
      </c>
      <c r="Z393" s="60">
        <v>0</v>
      </c>
      <c r="AA393" s="60">
        <v>0</v>
      </c>
      <c r="AB393" s="60">
        <v>0</v>
      </c>
      <c r="AC393" s="60">
        <v>744185.43</v>
      </c>
      <c r="AD393" s="60">
        <v>0</v>
      </c>
      <c r="AE393" s="60">
        <v>0</v>
      </c>
    </row>
    <row r="394" spans="1:31" s="59" customFormat="1" ht="12.75" hidden="1" customHeight="1" outlineLevel="2" x14ac:dyDescent="0.2">
      <c r="B394" s="32" t="s">
        <v>404</v>
      </c>
      <c r="C394" s="32" t="s">
        <v>262</v>
      </c>
      <c r="D394" s="32" t="s">
        <v>263</v>
      </c>
      <c r="E394" s="60">
        <f t="shared" si="33"/>
        <v>123616.41</v>
      </c>
      <c r="F394" s="60">
        <v>0</v>
      </c>
      <c r="G394" s="60">
        <v>0</v>
      </c>
      <c r="H394" s="60">
        <v>0</v>
      </c>
      <c r="I394" s="60">
        <v>0</v>
      </c>
      <c r="J394" s="60">
        <v>0</v>
      </c>
      <c r="K394" s="60">
        <v>0</v>
      </c>
      <c r="L394" s="60">
        <v>0</v>
      </c>
      <c r="M394" s="60">
        <v>0</v>
      </c>
      <c r="N394" s="60">
        <v>0</v>
      </c>
      <c r="O394" s="60">
        <v>0</v>
      </c>
      <c r="P394" s="60">
        <v>0</v>
      </c>
      <c r="Q394" s="60">
        <v>0</v>
      </c>
      <c r="R394" s="60">
        <v>0</v>
      </c>
      <c r="S394" s="60">
        <v>0</v>
      </c>
      <c r="T394" s="60">
        <v>0</v>
      </c>
      <c r="U394" s="60">
        <v>123616.41</v>
      </c>
      <c r="V394" s="60">
        <v>0</v>
      </c>
      <c r="W394" s="60">
        <v>0</v>
      </c>
      <c r="X394" s="60">
        <v>0</v>
      </c>
      <c r="Y394" s="60">
        <v>0</v>
      </c>
      <c r="Z394" s="60">
        <v>0</v>
      </c>
      <c r="AA394" s="60">
        <v>0</v>
      </c>
      <c r="AB394" s="60">
        <v>0</v>
      </c>
      <c r="AC394" s="60">
        <v>0</v>
      </c>
      <c r="AD394" s="60">
        <v>0</v>
      </c>
      <c r="AE394" s="60">
        <v>0</v>
      </c>
    </row>
    <row r="395" spans="1:31" s="59" customFormat="1" ht="12.75" hidden="1" customHeight="1" outlineLevel="2" x14ac:dyDescent="0.2">
      <c r="B395" s="32" t="s">
        <v>404</v>
      </c>
      <c r="C395" s="32" t="s">
        <v>264</v>
      </c>
      <c r="D395" s="32" t="s">
        <v>265</v>
      </c>
      <c r="E395" s="60">
        <f t="shared" si="33"/>
        <v>539370.38</v>
      </c>
      <c r="F395" s="60">
        <v>0</v>
      </c>
      <c r="G395" s="60">
        <v>0</v>
      </c>
      <c r="H395" s="60">
        <v>0</v>
      </c>
      <c r="I395" s="60">
        <v>0</v>
      </c>
      <c r="J395" s="60">
        <v>0</v>
      </c>
      <c r="K395" s="60">
        <v>0</v>
      </c>
      <c r="L395" s="60">
        <v>0</v>
      </c>
      <c r="M395" s="60">
        <v>0</v>
      </c>
      <c r="N395" s="60">
        <v>0</v>
      </c>
      <c r="O395" s="60">
        <v>0</v>
      </c>
      <c r="P395" s="60">
        <v>0</v>
      </c>
      <c r="Q395" s="60">
        <v>0</v>
      </c>
      <c r="R395" s="60">
        <v>0</v>
      </c>
      <c r="S395" s="60">
        <v>0</v>
      </c>
      <c r="T395" s="60">
        <v>0</v>
      </c>
      <c r="U395" s="60">
        <v>539370.38</v>
      </c>
      <c r="V395" s="60">
        <v>0</v>
      </c>
      <c r="W395" s="60">
        <v>0</v>
      </c>
      <c r="X395" s="60">
        <v>0</v>
      </c>
      <c r="Y395" s="60">
        <v>0</v>
      </c>
      <c r="Z395" s="60">
        <v>0</v>
      </c>
      <c r="AA395" s="60">
        <v>0</v>
      </c>
      <c r="AB395" s="60">
        <v>0</v>
      </c>
      <c r="AC395" s="60">
        <v>0</v>
      </c>
      <c r="AD395" s="60">
        <v>0</v>
      </c>
      <c r="AE395" s="60">
        <v>0</v>
      </c>
    </row>
    <row r="396" spans="1:31" s="59" customFormat="1" ht="12.75" hidden="1" customHeight="1" outlineLevel="2" x14ac:dyDescent="0.2">
      <c r="B396" s="32" t="s">
        <v>404</v>
      </c>
      <c r="C396" s="32" t="s">
        <v>266</v>
      </c>
      <c r="D396" s="32" t="s">
        <v>267</v>
      </c>
      <c r="E396" s="60">
        <f t="shared" si="33"/>
        <v>6151376.6600000001</v>
      </c>
      <c r="F396" s="60">
        <v>0</v>
      </c>
      <c r="G396" s="60">
        <v>0</v>
      </c>
      <c r="H396" s="60">
        <v>0</v>
      </c>
      <c r="I396" s="60">
        <v>0</v>
      </c>
      <c r="J396" s="60">
        <v>0</v>
      </c>
      <c r="K396" s="60">
        <v>0</v>
      </c>
      <c r="L396" s="60">
        <v>255035.62</v>
      </c>
      <c r="M396" s="60">
        <v>0</v>
      </c>
      <c r="N396" s="60">
        <v>0</v>
      </c>
      <c r="O396" s="60">
        <v>0</v>
      </c>
      <c r="P396" s="60">
        <v>0</v>
      </c>
      <c r="Q396" s="60">
        <v>0</v>
      </c>
      <c r="R396" s="60">
        <v>0</v>
      </c>
      <c r="S396" s="60">
        <v>0</v>
      </c>
      <c r="T396" s="60">
        <v>3612386.02</v>
      </c>
      <c r="U396" s="60">
        <v>2136151.64</v>
      </c>
      <c r="V396" s="60">
        <v>0</v>
      </c>
      <c r="W396" s="60">
        <v>0</v>
      </c>
      <c r="X396" s="60">
        <v>0</v>
      </c>
      <c r="Y396" s="60">
        <v>147803.38</v>
      </c>
      <c r="Z396" s="60">
        <v>0</v>
      </c>
      <c r="AA396" s="60">
        <v>0</v>
      </c>
      <c r="AB396" s="60">
        <v>0</v>
      </c>
      <c r="AC396" s="60">
        <v>0</v>
      </c>
      <c r="AD396" s="60">
        <v>0</v>
      </c>
      <c r="AE396" s="60">
        <v>0</v>
      </c>
    </row>
    <row r="397" spans="1:31" s="59" customFormat="1" ht="12.75" hidden="1" customHeight="1" outlineLevel="2" x14ac:dyDescent="0.2">
      <c r="B397" s="32" t="s">
        <v>404</v>
      </c>
      <c r="C397" s="32" t="s">
        <v>268</v>
      </c>
      <c r="D397" s="32" t="s">
        <v>269</v>
      </c>
      <c r="E397" s="60">
        <f t="shared" si="33"/>
        <v>2525186.88</v>
      </c>
      <c r="F397" s="60">
        <v>0</v>
      </c>
      <c r="G397" s="60">
        <v>0</v>
      </c>
      <c r="H397" s="60">
        <v>0</v>
      </c>
      <c r="I397" s="60">
        <v>0</v>
      </c>
      <c r="J397" s="60">
        <v>0</v>
      </c>
      <c r="K397" s="60">
        <v>0</v>
      </c>
      <c r="L397" s="60">
        <v>1008276.07</v>
      </c>
      <c r="M397" s="60">
        <v>0</v>
      </c>
      <c r="N397" s="60">
        <v>0</v>
      </c>
      <c r="O397" s="60">
        <v>0</v>
      </c>
      <c r="P397" s="60">
        <v>0</v>
      </c>
      <c r="Q397" s="60">
        <v>0</v>
      </c>
      <c r="R397" s="60">
        <v>0</v>
      </c>
      <c r="S397" s="60">
        <v>0</v>
      </c>
      <c r="T397" s="60">
        <v>0</v>
      </c>
      <c r="U397" s="60">
        <v>1429892.88</v>
      </c>
      <c r="V397" s="60">
        <v>0</v>
      </c>
      <c r="W397" s="60">
        <v>0</v>
      </c>
      <c r="X397" s="60">
        <v>0</v>
      </c>
      <c r="Y397" s="60">
        <v>87017.93</v>
      </c>
      <c r="Z397" s="60">
        <v>0</v>
      </c>
      <c r="AA397" s="60">
        <v>0</v>
      </c>
      <c r="AB397" s="60">
        <v>0</v>
      </c>
      <c r="AC397" s="60">
        <v>0</v>
      </c>
      <c r="AD397" s="60">
        <v>0</v>
      </c>
      <c r="AE397" s="60">
        <v>0</v>
      </c>
    </row>
    <row r="398" spans="1:31" s="59" customFormat="1" ht="12.75" hidden="1" customHeight="1" outlineLevel="2" x14ac:dyDescent="0.2">
      <c r="B398" s="32" t="s">
        <v>404</v>
      </c>
      <c r="C398" s="32" t="s">
        <v>270</v>
      </c>
      <c r="D398" s="32" t="s">
        <v>271</v>
      </c>
      <c r="E398" s="60">
        <f t="shared" si="33"/>
        <v>34777.17</v>
      </c>
      <c r="F398" s="60">
        <v>0</v>
      </c>
      <c r="G398" s="60">
        <v>0</v>
      </c>
      <c r="H398" s="60">
        <v>0</v>
      </c>
      <c r="I398" s="60">
        <v>0</v>
      </c>
      <c r="J398" s="60">
        <v>0</v>
      </c>
      <c r="K398" s="60">
        <v>0</v>
      </c>
      <c r="L398" s="60">
        <v>0</v>
      </c>
      <c r="M398" s="60">
        <v>0</v>
      </c>
      <c r="N398" s="60">
        <v>0</v>
      </c>
      <c r="O398" s="60">
        <v>0</v>
      </c>
      <c r="P398" s="60">
        <v>0</v>
      </c>
      <c r="Q398" s="60">
        <v>0</v>
      </c>
      <c r="R398" s="60">
        <v>0</v>
      </c>
      <c r="S398" s="60">
        <v>0</v>
      </c>
      <c r="T398" s="60">
        <v>34777.17</v>
      </c>
      <c r="U398" s="60">
        <v>0</v>
      </c>
      <c r="V398" s="60">
        <v>0</v>
      </c>
      <c r="W398" s="60">
        <v>0</v>
      </c>
      <c r="X398" s="60">
        <v>0</v>
      </c>
      <c r="Y398" s="60">
        <v>0</v>
      </c>
      <c r="Z398" s="60">
        <v>0</v>
      </c>
      <c r="AA398" s="60">
        <v>0</v>
      </c>
      <c r="AB398" s="60">
        <v>0</v>
      </c>
      <c r="AC398" s="60">
        <v>0</v>
      </c>
      <c r="AD398" s="60">
        <v>0</v>
      </c>
      <c r="AE398" s="60">
        <v>0</v>
      </c>
    </row>
    <row r="399" spans="1:31" s="59" customFormat="1" ht="12.75" hidden="1" customHeight="1" outlineLevel="2" x14ac:dyDescent="0.2">
      <c r="B399" s="32" t="s">
        <v>404</v>
      </c>
      <c r="C399" s="32" t="s">
        <v>272</v>
      </c>
      <c r="D399" s="32" t="s">
        <v>273</v>
      </c>
      <c r="E399" s="60">
        <f t="shared" si="33"/>
        <v>1573828.24</v>
      </c>
      <c r="F399" s="60">
        <v>0</v>
      </c>
      <c r="G399" s="60">
        <v>0</v>
      </c>
      <c r="H399" s="60">
        <v>0</v>
      </c>
      <c r="I399" s="60">
        <v>0</v>
      </c>
      <c r="J399" s="60">
        <v>0</v>
      </c>
      <c r="K399" s="60">
        <v>0</v>
      </c>
      <c r="L399" s="60">
        <v>0</v>
      </c>
      <c r="M399" s="60">
        <v>0</v>
      </c>
      <c r="N399" s="60">
        <v>0</v>
      </c>
      <c r="O399" s="60">
        <v>0</v>
      </c>
      <c r="P399" s="60">
        <v>0</v>
      </c>
      <c r="Q399" s="60">
        <v>0</v>
      </c>
      <c r="R399" s="60">
        <v>561010.07999999996</v>
      </c>
      <c r="S399" s="60">
        <v>0</v>
      </c>
      <c r="T399" s="60">
        <v>920021.8</v>
      </c>
      <c r="U399" s="60">
        <v>0</v>
      </c>
      <c r="V399" s="60">
        <v>0</v>
      </c>
      <c r="W399" s="60">
        <v>0</v>
      </c>
      <c r="X399" s="60">
        <v>0</v>
      </c>
      <c r="Y399" s="60">
        <v>0</v>
      </c>
      <c r="Z399" s="60">
        <v>0</v>
      </c>
      <c r="AA399" s="60">
        <v>92796.36</v>
      </c>
      <c r="AB399" s="60">
        <v>0</v>
      </c>
      <c r="AC399" s="60">
        <v>0</v>
      </c>
      <c r="AD399" s="60">
        <v>0</v>
      </c>
      <c r="AE399" s="60">
        <v>0</v>
      </c>
    </row>
    <row r="400" spans="1:31" s="59" customFormat="1" ht="12.75" hidden="1" customHeight="1" outlineLevel="2" x14ac:dyDescent="0.2">
      <c r="B400" s="32" t="s">
        <v>404</v>
      </c>
      <c r="C400" s="32" t="s">
        <v>274</v>
      </c>
      <c r="D400" s="32" t="s">
        <v>275</v>
      </c>
      <c r="E400" s="60">
        <f t="shared" si="33"/>
        <v>124844.92</v>
      </c>
      <c r="F400" s="60">
        <v>0</v>
      </c>
      <c r="G400" s="60">
        <v>0</v>
      </c>
      <c r="H400" s="60">
        <v>0</v>
      </c>
      <c r="I400" s="60">
        <v>0</v>
      </c>
      <c r="J400" s="60">
        <v>0</v>
      </c>
      <c r="K400" s="60">
        <v>0</v>
      </c>
      <c r="L400" s="60">
        <v>0</v>
      </c>
      <c r="M400" s="60">
        <v>0</v>
      </c>
      <c r="N400" s="60">
        <v>0</v>
      </c>
      <c r="O400" s="60">
        <v>0</v>
      </c>
      <c r="P400" s="60">
        <v>0</v>
      </c>
      <c r="Q400" s="60">
        <v>0</v>
      </c>
      <c r="R400" s="60">
        <v>0</v>
      </c>
      <c r="S400" s="60">
        <v>0</v>
      </c>
      <c r="T400" s="60">
        <v>0</v>
      </c>
      <c r="U400" s="60">
        <v>0</v>
      </c>
      <c r="V400" s="60">
        <v>0</v>
      </c>
      <c r="W400" s="60">
        <v>0</v>
      </c>
      <c r="X400" s="60">
        <v>0</v>
      </c>
      <c r="Y400" s="60">
        <v>0</v>
      </c>
      <c r="Z400" s="60">
        <v>0</v>
      </c>
      <c r="AA400" s="60">
        <v>0</v>
      </c>
      <c r="AB400" s="60">
        <v>0</v>
      </c>
      <c r="AC400" s="60">
        <v>124844.92</v>
      </c>
      <c r="AD400" s="60">
        <v>0</v>
      </c>
      <c r="AE400" s="60">
        <v>0</v>
      </c>
    </row>
    <row r="401" spans="2:31" s="59" customFormat="1" ht="12.75" hidden="1" customHeight="1" outlineLevel="2" x14ac:dyDescent="0.2">
      <c r="B401" s="32" t="s">
        <v>404</v>
      </c>
      <c r="C401" s="32" t="s">
        <v>276</v>
      </c>
      <c r="D401" s="32" t="s">
        <v>277</v>
      </c>
      <c r="E401" s="60">
        <f t="shared" si="33"/>
        <v>1209775.25</v>
      </c>
      <c r="F401" s="60">
        <v>0</v>
      </c>
      <c r="G401" s="60">
        <v>0</v>
      </c>
      <c r="H401" s="60">
        <v>0</v>
      </c>
      <c r="I401" s="60">
        <v>0</v>
      </c>
      <c r="J401" s="60">
        <v>0</v>
      </c>
      <c r="K401" s="60">
        <v>0</v>
      </c>
      <c r="L401" s="60">
        <v>0</v>
      </c>
      <c r="M401" s="60">
        <v>0</v>
      </c>
      <c r="N401" s="60">
        <v>0</v>
      </c>
      <c r="O401" s="60">
        <v>0</v>
      </c>
      <c r="P401" s="60">
        <v>0</v>
      </c>
      <c r="Q401" s="60">
        <v>0</v>
      </c>
      <c r="R401" s="60">
        <v>0</v>
      </c>
      <c r="S401" s="60">
        <v>0</v>
      </c>
      <c r="T401" s="60">
        <v>0</v>
      </c>
      <c r="U401" s="60">
        <v>0</v>
      </c>
      <c r="V401" s="60">
        <v>0</v>
      </c>
      <c r="W401" s="60">
        <v>0</v>
      </c>
      <c r="X401" s="60">
        <v>0</v>
      </c>
      <c r="Y401" s="60">
        <v>0</v>
      </c>
      <c r="Z401" s="60">
        <v>0</v>
      </c>
      <c r="AA401" s="60">
        <v>0</v>
      </c>
      <c r="AB401" s="60">
        <v>220932.75</v>
      </c>
      <c r="AC401" s="60">
        <v>988842.5</v>
      </c>
      <c r="AD401" s="60">
        <v>0</v>
      </c>
      <c r="AE401" s="60">
        <v>0</v>
      </c>
    </row>
    <row r="402" spans="2:31" s="59" customFormat="1" ht="12.75" hidden="1" customHeight="1" outlineLevel="2" x14ac:dyDescent="0.2">
      <c r="B402" s="32" t="s">
        <v>404</v>
      </c>
      <c r="C402" s="32" t="s">
        <v>278</v>
      </c>
      <c r="D402" s="32" t="s">
        <v>279</v>
      </c>
      <c r="E402" s="60">
        <f t="shared" si="33"/>
        <v>9390276.2999999989</v>
      </c>
      <c r="F402" s="60">
        <v>0</v>
      </c>
      <c r="G402" s="60">
        <v>0</v>
      </c>
      <c r="H402" s="60">
        <v>0</v>
      </c>
      <c r="I402" s="60">
        <v>0</v>
      </c>
      <c r="J402" s="60">
        <v>0</v>
      </c>
      <c r="K402" s="60">
        <v>0</v>
      </c>
      <c r="L402" s="60">
        <v>1144142.97</v>
      </c>
      <c r="M402" s="60">
        <v>0</v>
      </c>
      <c r="N402" s="60">
        <v>0</v>
      </c>
      <c r="O402" s="60">
        <v>0</v>
      </c>
      <c r="P402" s="60">
        <v>0</v>
      </c>
      <c r="Q402" s="60">
        <v>0</v>
      </c>
      <c r="R402" s="60">
        <v>453204.47999999998</v>
      </c>
      <c r="S402" s="60">
        <v>0</v>
      </c>
      <c r="T402" s="60">
        <v>3755150.53</v>
      </c>
      <c r="U402" s="60">
        <v>3760413.23</v>
      </c>
      <c r="V402" s="60">
        <v>0</v>
      </c>
      <c r="W402" s="60">
        <v>0</v>
      </c>
      <c r="X402" s="60">
        <v>0</v>
      </c>
      <c r="Y402" s="60">
        <v>202360.28</v>
      </c>
      <c r="Z402" s="60">
        <v>0</v>
      </c>
      <c r="AA402" s="60">
        <v>75004.81</v>
      </c>
      <c r="AB402" s="60">
        <v>0</v>
      </c>
      <c r="AC402" s="60">
        <v>0</v>
      </c>
      <c r="AD402" s="60">
        <v>0</v>
      </c>
      <c r="AE402" s="60">
        <v>0</v>
      </c>
    </row>
    <row r="403" spans="2:31" s="59" customFormat="1" ht="12.75" hidden="1" customHeight="1" outlineLevel="2" x14ac:dyDescent="0.2">
      <c r="B403" s="32" t="s">
        <v>404</v>
      </c>
      <c r="C403" s="32" t="s">
        <v>280</v>
      </c>
      <c r="D403" s="32" t="s">
        <v>281</v>
      </c>
      <c r="E403" s="60">
        <f t="shared" si="33"/>
        <v>2237116.48</v>
      </c>
      <c r="F403" s="60">
        <v>399867.2</v>
      </c>
      <c r="G403" s="60">
        <v>0</v>
      </c>
      <c r="H403" s="60">
        <v>0</v>
      </c>
      <c r="I403" s="60">
        <v>0</v>
      </c>
      <c r="J403" s="60">
        <v>0</v>
      </c>
      <c r="K403" s="60">
        <v>0</v>
      </c>
      <c r="L403" s="60">
        <v>0</v>
      </c>
      <c r="M403" s="60">
        <v>0</v>
      </c>
      <c r="N403" s="60">
        <v>0</v>
      </c>
      <c r="O403" s="60">
        <v>0</v>
      </c>
      <c r="P403" s="60">
        <v>0</v>
      </c>
      <c r="Q403" s="60">
        <v>0</v>
      </c>
      <c r="R403" s="60">
        <v>0</v>
      </c>
      <c r="S403" s="60">
        <v>0</v>
      </c>
      <c r="T403" s="60">
        <v>0</v>
      </c>
      <c r="U403" s="60">
        <v>0</v>
      </c>
      <c r="V403" s="60">
        <v>0</v>
      </c>
      <c r="W403" s="60">
        <v>0</v>
      </c>
      <c r="X403" s="60">
        <v>0</v>
      </c>
      <c r="Y403" s="60">
        <v>0</v>
      </c>
      <c r="Z403" s="60">
        <v>0</v>
      </c>
      <c r="AA403" s="60">
        <v>0</v>
      </c>
      <c r="AB403" s="60">
        <v>185469.71</v>
      </c>
      <c r="AC403" s="60">
        <v>1651779.57</v>
      </c>
      <c r="AD403" s="60">
        <v>0</v>
      </c>
      <c r="AE403" s="60">
        <v>0</v>
      </c>
    </row>
    <row r="404" spans="2:31" s="59" customFormat="1" ht="12.75" hidden="1" customHeight="1" outlineLevel="2" x14ac:dyDescent="0.2">
      <c r="B404" s="32" t="s">
        <v>404</v>
      </c>
      <c r="C404" s="32" t="s">
        <v>282</v>
      </c>
      <c r="D404" s="32" t="s">
        <v>283</v>
      </c>
      <c r="E404" s="60">
        <f t="shared" si="33"/>
        <v>1130033.1100000001</v>
      </c>
      <c r="F404" s="60">
        <v>0</v>
      </c>
      <c r="G404" s="60">
        <v>603898.18000000005</v>
      </c>
      <c r="H404" s="60">
        <v>0</v>
      </c>
      <c r="I404" s="60">
        <v>0</v>
      </c>
      <c r="J404" s="60">
        <v>0</v>
      </c>
      <c r="K404" s="60">
        <v>0</v>
      </c>
      <c r="L404" s="60">
        <v>0</v>
      </c>
      <c r="M404" s="60">
        <v>0</v>
      </c>
      <c r="N404" s="60">
        <v>0</v>
      </c>
      <c r="O404" s="60">
        <v>0</v>
      </c>
      <c r="P404" s="60">
        <v>0</v>
      </c>
      <c r="Q404" s="60">
        <v>0</v>
      </c>
      <c r="R404" s="60">
        <v>0</v>
      </c>
      <c r="S404" s="60">
        <v>0</v>
      </c>
      <c r="T404" s="60">
        <v>0</v>
      </c>
      <c r="U404" s="60">
        <v>0</v>
      </c>
      <c r="V404" s="60">
        <v>0</v>
      </c>
      <c r="W404" s="60">
        <v>0</v>
      </c>
      <c r="X404" s="60">
        <v>0</v>
      </c>
      <c r="Y404" s="60">
        <v>0</v>
      </c>
      <c r="Z404" s="60">
        <v>0</v>
      </c>
      <c r="AA404" s="60">
        <v>0</v>
      </c>
      <c r="AB404" s="60">
        <v>0</v>
      </c>
      <c r="AC404" s="60">
        <v>526134.93000000005</v>
      </c>
      <c r="AD404" s="60">
        <v>0</v>
      </c>
      <c r="AE404" s="60">
        <v>0</v>
      </c>
    </row>
    <row r="405" spans="2:31" s="59" customFormat="1" ht="12.75" hidden="1" customHeight="1" outlineLevel="2" x14ac:dyDescent="0.2">
      <c r="B405" s="32" t="s">
        <v>404</v>
      </c>
      <c r="C405" s="32" t="s">
        <v>284</v>
      </c>
      <c r="D405" s="32" t="s">
        <v>285</v>
      </c>
      <c r="E405" s="60">
        <f t="shared" si="33"/>
        <v>619677.25</v>
      </c>
      <c r="F405" s="60">
        <v>0</v>
      </c>
      <c r="G405" s="60">
        <v>0</v>
      </c>
      <c r="H405" s="60">
        <v>619677.25</v>
      </c>
      <c r="I405" s="60">
        <v>0</v>
      </c>
      <c r="J405" s="60">
        <v>0</v>
      </c>
      <c r="K405" s="60">
        <v>0</v>
      </c>
      <c r="L405" s="60">
        <v>0</v>
      </c>
      <c r="M405" s="60">
        <v>0</v>
      </c>
      <c r="N405" s="60">
        <v>0</v>
      </c>
      <c r="O405" s="60">
        <v>0</v>
      </c>
      <c r="P405" s="60">
        <v>0</v>
      </c>
      <c r="Q405" s="60">
        <v>0</v>
      </c>
      <c r="R405" s="60">
        <v>0</v>
      </c>
      <c r="S405" s="60">
        <v>0</v>
      </c>
      <c r="T405" s="60">
        <v>0</v>
      </c>
      <c r="U405" s="60">
        <v>0</v>
      </c>
      <c r="V405" s="60">
        <v>0</v>
      </c>
      <c r="W405" s="60">
        <v>0</v>
      </c>
      <c r="X405" s="60">
        <v>0</v>
      </c>
      <c r="Y405" s="60">
        <v>0</v>
      </c>
      <c r="Z405" s="60">
        <v>0</v>
      </c>
      <c r="AA405" s="60">
        <v>0</v>
      </c>
      <c r="AB405" s="60">
        <v>0</v>
      </c>
      <c r="AC405" s="60">
        <v>0</v>
      </c>
      <c r="AD405" s="60">
        <v>0</v>
      </c>
      <c r="AE405" s="60">
        <v>0</v>
      </c>
    </row>
    <row r="406" spans="2:31" s="59" customFormat="1" ht="12.75" hidden="1" customHeight="1" outlineLevel="2" x14ac:dyDescent="0.2">
      <c r="B406" s="32" t="s">
        <v>404</v>
      </c>
      <c r="C406" s="32" t="s">
        <v>286</v>
      </c>
      <c r="D406" s="32" t="s">
        <v>287</v>
      </c>
      <c r="E406" s="60">
        <f t="shared" si="33"/>
        <v>386897.96</v>
      </c>
      <c r="F406" s="60">
        <v>0</v>
      </c>
      <c r="G406" s="60">
        <v>0</v>
      </c>
      <c r="H406" s="60">
        <v>0</v>
      </c>
      <c r="I406" s="60">
        <v>386897.96</v>
      </c>
      <c r="J406" s="60">
        <v>0</v>
      </c>
      <c r="K406" s="60">
        <v>0</v>
      </c>
      <c r="L406" s="60">
        <v>0</v>
      </c>
      <c r="M406" s="60">
        <v>0</v>
      </c>
      <c r="N406" s="60">
        <v>0</v>
      </c>
      <c r="O406" s="60">
        <v>0</v>
      </c>
      <c r="P406" s="60">
        <v>0</v>
      </c>
      <c r="Q406" s="60">
        <v>0</v>
      </c>
      <c r="R406" s="60">
        <v>0</v>
      </c>
      <c r="S406" s="60">
        <v>0</v>
      </c>
      <c r="T406" s="60">
        <v>0</v>
      </c>
      <c r="U406" s="60">
        <v>0</v>
      </c>
      <c r="V406" s="60">
        <v>0</v>
      </c>
      <c r="W406" s="60">
        <v>0</v>
      </c>
      <c r="X406" s="60">
        <v>0</v>
      </c>
      <c r="Y406" s="60">
        <v>0</v>
      </c>
      <c r="Z406" s="60">
        <v>0</v>
      </c>
      <c r="AA406" s="60">
        <v>0</v>
      </c>
      <c r="AB406" s="60">
        <v>0</v>
      </c>
      <c r="AC406" s="60">
        <v>0</v>
      </c>
      <c r="AD406" s="60">
        <v>0</v>
      </c>
      <c r="AE406" s="60">
        <v>0</v>
      </c>
    </row>
    <row r="407" spans="2:31" s="59" customFormat="1" ht="12.75" hidden="1" customHeight="1" outlineLevel="2" x14ac:dyDescent="0.2">
      <c r="B407" s="32" t="s">
        <v>404</v>
      </c>
      <c r="C407" s="32" t="s">
        <v>288</v>
      </c>
      <c r="D407" s="32" t="s">
        <v>289</v>
      </c>
      <c r="E407" s="60">
        <f t="shared" si="33"/>
        <v>3019685.77</v>
      </c>
      <c r="F407" s="60">
        <v>0</v>
      </c>
      <c r="G407" s="60">
        <v>0</v>
      </c>
      <c r="H407" s="60">
        <v>0</v>
      </c>
      <c r="I407" s="60">
        <v>0</v>
      </c>
      <c r="J407" s="60">
        <v>2787326.9</v>
      </c>
      <c r="K407" s="60">
        <v>0</v>
      </c>
      <c r="L407" s="60">
        <v>0</v>
      </c>
      <c r="M407" s="60">
        <v>0</v>
      </c>
      <c r="N407" s="60">
        <v>0</v>
      </c>
      <c r="O407" s="60">
        <v>0</v>
      </c>
      <c r="P407" s="60">
        <v>0</v>
      </c>
      <c r="Q407" s="60">
        <v>0</v>
      </c>
      <c r="R407" s="60">
        <v>0</v>
      </c>
      <c r="S407" s="60">
        <v>0</v>
      </c>
      <c r="T407" s="60">
        <v>232358.87</v>
      </c>
      <c r="U407" s="60">
        <v>0</v>
      </c>
      <c r="V407" s="60">
        <v>0</v>
      </c>
      <c r="W407" s="60">
        <v>0</v>
      </c>
      <c r="X407" s="60">
        <v>0</v>
      </c>
      <c r="Y407" s="60">
        <v>0</v>
      </c>
      <c r="Z407" s="60">
        <v>0</v>
      </c>
      <c r="AA407" s="60">
        <v>0</v>
      </c>
      <c r="AB407" s="60">
        <v>0</v>
      </c>
      <c r="AC407" s="60">
        <v>0</v>
      </c>
      <c r="AD407" s="60">
        <v>0</v>
      </c>
      <c r="AE407" s="60">
        <v>0</v>
      </c>
    </row>
    <row r="408" spans="2:31" s="59" customFormat="1" ht="12.75" hidden="1" customHeight="1" outlineLevel="2" x14ac:dyDescent="0.2">
      <c r="B408" s="32" t="s">
        <v>404</v>
      </c>
      <c r="C408" s="32" t="s">
        <v>290</v>
      </c>
      <c r="D408" s="32" t="s">
        <v>291</v>
      </c>
      <c r="E408" s="60">
        <f t="shared" si="33"/>
        <v>4359062.2</v>
      </c>
      <c r="F408" s="60">
        <v>0</v>
      </c>
      <c r="G408" s="60">
        <v>0</v>
      </c>
      <c r="H408" s="60">
        <v>0</v>
      </c>
      <c r="I408" s="60">
        <v>0</v>
      </c>
      <c r="J408" s="60">
        <v>0</v>
      </c>
      <c r="K408" s="60">
        <v>938883.44</v>
      </c>
      <c r="L408" s="60">
        <v>1029723.24</v>
      </c>
      <c r="M408" s="60">
        <v>0</v>
      </c>
      <c r="N408" s="60">
        <v>0</v>
      </c>
      <c r="O408" s="60">
        <v>0</v>
      </c>
      <c r="P408" s="60">
        <v>210651.39</v>
      </c>
      <c r="Q408" s="60">
        <v>53917.95</v>
      </c>
      <c r="R408" s="60">
        <v>0</v>
      </c>
      <c r="S408" s="60">
        <v>0</v>
      </c>
      <c r="T408" s="60">
        <v>0</v>
      </c>
      <c r="U408" s="60">
        <v>0</v>
      </c>
      <c r="V408" s="60">
        <v>0</v>
      </c>
      <c r="W408" s="60">
        <v>1498071.27</v>
      </c>
      <c r="X408" s="60">
        <v>627814.91</v>
      </c>
      <c r="Y408" s="60">
        <v>0</v>
      </c>
      <c r="Z408" s="60">
        <v>0</v>
      </c>
      <c r="AA408" s="60">
        <v>0</v>
      </c>
      <c r="AB408" s="60">
        <v>0</v>
      </c>
      <c r="AC408" s="60">
        <v>0</v>
      </c>
      <c r="AD408" s="60">
        <v>0</v>
      </c>
      <c r="AE408" s="60">
        <v>0</v>
      </c>
    </row>
    <row r="409" spans="2:31" s="59" customFormat="1" ht="12.75" hidden="1" customHeight="1" outlineLevel="2" x14ac:dyDescent="0.2">
      <c r="B409" s="32" t="s">
        <v>404</v>
      </c>
      <c r="C409" s="32" t="s">
        <v>292</v>
      </c>
      <c r="D409" s="32" t="s">
        <v>293</v>
      </c>
      <c r="E409" s="60">
        <f t="shared" si="33"/>
        <v>8003329.1899999995</v>
      </c>
      <c r="F409" s="60">
        <v>0</v>
      </c>
      <c r="G409" s="60">
        <v>0</v>
      </c>
      <c r="H409" s="60">
        <v>0</v>
      </c>
      <c r="I409" s="60">
        <v>0</v>
      </c>
      <c r="J409" s="60">
        <v>0</v>
      </c>
      <c r="K409" s="60">
        <v>0</v>
      </c>
      <c r="L409" s="60">
        <v>6081233.71</v>
      </c>
      <c r="M409" s="60">
        <v>0</v>
      </c>
      <c r="N409" s="60">
        <v>0</v>
      </c>
      <c r="O409" s="60">
        <v>0</v>
      </c>
      <c r="P409" s="60">
        <v>0</v>
      </c>
      <c r="Q409" s="60">
        <v>0</v>
      </c>
      <c r="R409" s="60">
        <v>0</v>
      </c>
      <c r="S409" s="60">
        <v>0</v>
      </c>
      <c r="T409" s="60">
        <v>0</v>
      </c>
      <c r="U409" s="60">
        <v>0</v>
      </c>
      <c r="V409" s="60">
        <v>0</v>
      </c>
      <c r="W409" s="60">
        <v>1177792.93</v>
      </c>
      <c r="X409" s="60">
        <v>0</v>
      </c>
      <c r="Y409" s="60">
        <v>744302.55</v>
      </c>
      <c r="Z409" s="60">
        <v>0</v>
      </c>
      <c r="AA409" s="60">
        <v>0</v>
      </c>
      <c r="AB409" s="60">
        <v>0</v>
      </c>
      <c r="AC409" s="60">
        <v>0</v>
      </c>
      <c r="AD409" s="60">
        <v>0</v>
      </c>
      <c r="AE409" s="60">
        <v>0</v>
      </c>
    </row>
    <row r="410" spans="2:31" s="59" customFormat="1" ht="12.75" hidden="1" customHeight="1" outlineLevel="2" x14ac:dyDescent="0.2">
      <c r="B410" s="32" t="s">
        <v>404</v>
      </c>
      <c r="C410" s="32" t="s">
        <v>294</v>
      </c>
      <c r="D410" s="32" t="s">
        <v>295</v>
      </c>
      <c r="E410" s="60">
        <f t="shared" si="33"/>
        <v>2329190.98</v>
      </c>
      <c r="F410" s="60">
        <v>0</v>
      </c>
      <c r="G410" s="60">
        <v>0</v>
      </c>
      <c r="H410" s="60">
        <v>0</v>
      </c>
      <c r="I410" s="60">
        <v>0</v>
      </c>
      <c r="J410" s="60">
        <v>0</v>
      </c>
      <c r="K410" s="60">
        <v>0</v>
      </c>
      <c r="L410" s="60">
        <v>0</v>
      </c>
      <c r="M410" s="60">
        <v>0</v>
      </c>
      <c r="N410" s="60">
        <v>1867644.83</v>
      </c>
      <c r="O410" s="60">
        <v>0</v>
      </c>
      <c r="P410" s="60">
        <v>0</v>
      </c>
      <c r="Q410" s="60">
        <v>0</v>
      </c>
      <c r="R410" s="60">
        <v>0</v>
      </c>
      <c r="S410" s="60">
        <v>0</v>
      </c>
      <c r="T410" s="60">
        <v>0</v>
      </c>
      <c r="U410" s="60">
        <v>0</v>
      </c>
      <c r="V410" s="60">
        <v>0</v>
      </c>
      <c r="W410" s="60">
        <v>0</v>
      </c>
      <c r="X410" s="60">
        <v>0</v>
      </c>
      <c r="Y410" s="60">
        <v>0</v>
      </c>
      <c r="Z410" s="60">
        <v>0</v>
      </c>
      <c r="AA410" s="60">
        <v>0</v>
      </c>
      <c r="AB410" s="60">
        <v>0</v>
      </c>
      <c r="AC410" s="60">
        <v>461546.15</v>
      </c>
      <c r="AD410" s="60">
        <v>0</v>
      </c>
      <c r="AE410" s="60">
        <v>0</v>
      </c>
    </row>
    <row r="411" spans="2:31" s="59" customFormat="1" ht="12.75" hidden="1" customHeight="1" outlineLevel="2" x14ac:dyDescent="0.2">
      <c r="B411" s="32" t="s">
        <v>404</v>
      </c>
      <c r="C411" s="32" t="s">
        <v>296</v>
      </c>
      <c r="D411" s="32" t="s">
        <v>297</v>
      </c>
      <c r="E411" s="60">
        <f t="shared" si="33"/>
        <v>407983.49</v>
      </c>
      <c r="F411" s="60">
        <v>0</v>
      </c>
      <c r="G411" s="60">
        <v>0</v>
      </c>
      <c r="H411" s="60">
        <v>0</v>
      </c>
      <c r="I411" s="60">
        <v>0</v>
      </c>
      <c r="J411" s="60">
        <v>0</v>
      </c>
      <c r="K411" s="60">
        <v>0</v>
      </c>
      <c r="L411" s="60">
        <v>0</v>
      </c>
      <c r="M411" s="60">
        <v>0</v>
      </c>
      <c r="N411" s="60">
        <v>0</v>
      </c>
      <c r="O411" s="60">
        <v>0</v>
      </c>
      <c r="P411" s="60">
        <v>0</v>
      </c>
      <c r="Q411" s="60">
        <v>0</v>
      </c>
      <c r="R411" s="60">
        <v>0</v>
      </c>
      <c r="S411" s="60">
        <v>0</v>
      </c>
      <c r="T411" s="60">
        <v>0</v>
      </c>
      <c r="U411" s="60">
        <v>0</v>
      </c>
      <c r="V411" s="60">
        <v>0</v>
      </c>
      <c r="W411" s="60">
        <v>0</v>
      </c>
      <c r="X411" s="60">
        <v>0</v>
      </c>
      <c r="Y411" s="60">
        <v>0</v>
      </c>
      <c r="Z411" s="60">
        <v>221961.09</v>
      </c>
      <c r="AA411" s="60">
        <v>0</v>
      </c>
      <c r="AB411" s="60">
        <v>0</v>
      </c>
      <c r="AC411" s="60">
        <v>0</v>
      </c>
      <c r="AD411" s="60">
        <v>0</v>
      </c>
      <c r="AE411" s="60">
        <v>186022.39999999999</v>
      </c>
    </row>
    <row r="412" spans="2:31" s="59" customFormat="1" ht="12.75" hidden="1" customHeight="1" outlineLevel="2" x14ac:dyDescent="0.2">
      <c r="B412" s="32"/>
      <c r="C412" s="32" t="s">
        <v>391</v>
      </c>
      <c r="D412" s="32" t="s">
        <v>392</v>
      </c>
      <c r="E412" s="60">
        <f t="shared" si="33"/>
        <v>106305.12</v>
      </c>
      <c r="F412" s="60">
        <v>0</v>
      </c>
      <c r="G412" s="60">
        <v>0</v>
      </c>
      <c r="H412" s="60">
        <v>0</v>
      </c>
      <c r="I412" s="60">
        <v>0</v>
      </c>
      <c r="J412" s="60">
        <v>0</v>
      </c>
      <c r="K412" s="60">
        <v>0</v>
      </c>
      <c r="L412" s="60">
        <v>0</v>
      </c>
      <c r="M412" s="60">
        <v>0</v>
      </c>
      <c r="N412" s="60">
        <v>0</v>
      </c>
      <c r="O412" s="60">
        <v>0</v>
      </c>
      <c r="P412" s="60">
        <v>0</v>
      </c>
      <c r="Q412" s="60">
        <v>0</v>
      </c>
      <c r="R412" s="60">
        <v>0</v>
      </c>
      <c r="S412" s="60">
        <v>106305.12</v>
      </c>
      <c r="T412" s="60">
        <v>0</v>
      </c>
      <c r="U412" s="60">
        <v>0</v>
      </c>
      <c r="V412" s="60">
        <v>0</v>
      </c>
      <c r="W412" s="60">
        <v>0</v>
      </c>
      <c r="X412" s="60">
        <v>0</v>
      </c>
      <c r="Y412" s="60">
        <v>0</v>
      </c>
      <c r="Z412" s="60">
        <v>0</v>
      </c>
      <c r="AA412" s="60">
        <v>0</v>
      </c>
      <c r="AB412" s="60">
        <v>0</v>
      </c>
      <c r="AC412" s="60">
        <v>0</v>
      </c>
      <c r="AD412" s="60">
        <v>0</v>
      </c>
      <c r="AE412" s="60">
        <v>0</v>
      </c>
    </row>
    <row r="413" spans="2:31" s="59" customFormat="1" ht="12.75" hidden="1" customHeight="1" outlineLevel="2" x14ac:dyDescent="0.2">
      <c r="B413" s="32" t="s">
        <v>404</v>
      </c>
      <c r="C413" s="32" t="s">
        <v>298</v>
      </c>
      <c r="D413" s="32" t="s">
        <v>299</v>
      </c>
      <c r="E413" s="60">
        <f t="shared" si="33"/>
        <v>4644012.5100000007</v>
      </c>
      <c r="F413" s="60">
        <v>0</v>
      </c>
      <c r="G413" s="60">
        <v>0</v>
      </c>
      <c r="H413" s="60">
        <v>0</v>
      </c>
      <c r="I413" s="60">
        <v>0</v>
      </c>
      <c r="J413" s="60">
        <v>0</v>
      </c>
      <c r="K413" s="60">
        <v>0</v>
      </c>
      <c r="L413" s="60">
        <v>0</v>
      </c>
      <c r="M413" s="60">
        <v>0</v>
      </c>
      <c r="N413" s="60">
        <v>0</v>
      </c>
      <c r="O413" s="60">
        <v>342587.48</v>
      </c>
      <c r="P413" s="60">
        <v>1795468.64</v>
      </c>
      <c r="Q413" s="60">
        <v>686373.59</v>
      </c>
      <c r="R413" s="60">
        <v>0</v>
      </c>
      <c r="S413" s="60">
        <v>0</v>
      </c>
      <c r="T413" s="60">
        <v>0</v>
      </c>
      <c r="U413" s="60">
        <v>0</v>
      </c>
      <c r="V413" s="60">
        <v>1246404.6000000001</v>
      </c>
      <c r="W413" s="60">
        <v>0</v>
      </c>
      <c r="X413" s="60">
        <v>567109.72</v>
      </c>
      <c r="Y413" s="60">
        <v>0</v>
      </c>
      <c r="Z413" s="60">
        <v>0</v>
      </c>
      <c r="AA413" s="60">
        <v>0</v>
      </c>
      <c r="AB413" s="60">
        <v>0</v>
      </c>
      <c r="AC413" s="60">
        <v>0</v>
      </c>
      <c r="AD413" s="60">
        <v>6068.48</v>
      </c>
      <c r="AE413" s="60">
        <v>0</v>
      </c>
    </row>
    <row r="414" spans="2:31" s="59" customFormat="1" ht="12.75" hidden="1" customHeight="1" outlineLevel="2" x14ac:dyDescent="0.2">
      <c r="B414" s="32" t="s">
        <v>404</v>
      </c>
      <c r="C414" s="32" t="s">
        <v>300</v>
      </c>
      <c r="D414" s="32" t="s">
        <v>301</v>
      </c>
      <c r="E414" s="60">
        <f t="shared" si="33"/>
        <v>5026022.13</v>
      </c>
      <c r="F414" s="60">
        <v>0</v>
      </c>
      <c r="G414" s="60">
        <v>0</v>
      </c>
      <c r="H414" s="60">
        <v>0</v>
      </c>
      <c r="I414" s="60">
        <v>0</v>
      </c>
      <c r="J414" s="60">
        <v>0</v>
      </c>
      <c r="K414" s="60">
        <v>139356.44</v>
      </c>
      <c r="L414" s="60">
        <v>498244.9</v>
      </c>
      <c r="M414" s="60">
        <v>0</v>
      </c>
      <c r="N414" s="60">
        <v>0</v>
      </c>
      <c r="O414" s="60">
        <v>0</v>
      </c>
      <c r="P414" s="60">
        <v>0</v>
      </c>
      <c r="Q414" s="60">
        <v>0</v>
      </c>
      <c r="R414" s="60">
        <v>0</v>
      </c>
      <c r="S414" s="60">
        <v>0</v>
      </c>
      <c r="T414" s="60">
        <v>0</v>
      </c>
      <c r="U414" s="60">
        <v>0</v>
      </c>
      <c r="V414" s="60">
        <v>0</v>
      </c>
      <c r="W414" s="60">
        <v>4339672.7</v>
      </c>
      <c r="X414" s="60">
        <v>48748.09</v>
      </c>
      <c r="Y414" s="60">
        <v>0</v>
      </c>
      <c r="Z414" s="60">
        <v>0</v>
      </c>
      <c r="AA414" s="60">
        <v>0</v>
      </c>
      <c r="AB414" s="60">
        <v>0</v>
      </c>
      <c r="AC414" s="60">
        <v>0</v>
      </c>
      <c r="AD414" s="60">
        <v>0</v>
      </c>
      <c r="AE414" s="60">
        <v>0</v>
      </c>
    </row>
    <row r="415" spans="2:31" s="59" customFormat="1" ht="12.75" hidden="1" customHeight="1" outlineLevel="2" x14ac:dyDescent="0.2">
      <c r="B415" s="32" t="s">
        <v>404</v>
      </c>
      <c r="C415" s="32" t="s">
        <v>302</v>
      </c>
      <c r="D415" s="32" t="s">
        <v>303</v>
      </c>
      <c r="E415" s="60">
        <f t="shared" si="33"/>
        <v>83407.94</v>
      </c>
      <c r="F415" s="60">
        <v>0</v>
      </c>
      <c r="G415" s="60">
        <v>0</v>
      </c>
      <c r="H415" s="60">
        <v>0</v>
      </c>
      <c r="I415" s="60">
        <v>0</v>
      </c>
      <c r="J415" s="60">
        <v>0</v>
      </c>
      <c r="K415" s="60">
        <v>0</v>
      </c>
      <c r="L415" s="60">
        <v>0</v>
      </c>
      <c r="M415" s="60">
        <v>0</v>
      </c>
      <c r="N415" s="60">
        <v>0</v>
      </c>
      <c r="O415" s="60">
        <v>0</v>
      </c>
      <c r="P415" s="60">
        <v>0</v>
      </c>
      <c r="Q415" s="60">
        <v>0</v>
      </c>
      <c r="R415" s="60">
        <v>0</v>
      </c>
      <c r="S415" s="60">
        <v>0</v>
      </c>
      <c r="T415" s="60">
        <v>0</v>
      </c>
      <c r="U415" s="60">
        <v>0</v>
      </c>
      <c r="V415" s="60">
        <v>0</v>
      </c>
      <c r="W415" s="60">
        <v>0</v>
      </c>
      <c r="X415" s="60">
        <v>0</v>
      </c>
      <c r="Y415" s="60">
        <v>83407.94</v>
      </c>
      <c r="Z415" s="60">
        <v>0</v>
      </c>
      <c r="AA415" s="60">
        <v>0</v>
      </c>
      <c r="AB415" s="60">
        <v>0</v>
      </c>
      <c r="AC415" s="60">
        <v>0</v>
      </c>
      <c r="AD415" s="60">
        <v>0</v>
      </c>
      <c r="AE415" s="60">
        <v>0</v>
      </c>
    </row>
    <row r="416" spans="2:31" s="59" customFormat="1" ht="12.75" hidden="1" customHeight="1" outlineLevel="2" x14ac:dyDescent="0.2">
      <c r="B416" s="32" t="s">
        <v>404</v>
      </c>
      <c r="C416" s="32" t="s">
        <v>304</v>
      </c>
      <c r="D416" s="32" t="s">
        <v>305</v>
      </c>
      <c r="E416" s="60">
        <f t="shared" ref="E416:E432" si="38">SUM(F416:AE416)</f>
        <v>7778578.4399999995</v>
      </c>
      <c r="F416" s="60">
        <v>0</v>
      </c>
      <c r="G416" s="60">
        <v>0</v>
      </c>
      <c r="H416" s="60">
        <v>0</v>
      </c>
      <c r="I416" s="60">
        <v>0</v>
      </c>
      <c r="J416" s="60">
        <v>0</v>
      </c>
      <c r="K416" s="60">
        <v>42.47</v>
      </c>
      <c r="L416" s="60">
        <v>0</v>
      </c>
      <c r="M416" s="60">
        <v>0</v>
      </c>
      <c r="N416" s="60">
        <v>0</v>
      </c>
      <c r="O416" s="60">
        <v>418590.86</v>
      </c>
      <c r="P416" s="60">
        <v>3344016.4</v>
      </c>
      <c r="Q416" s="60">
        <v>0</v>
      </c>
      <c r="R416" s="60">
        <v>0</v>
      </c>
      <c r="S416" s="60">
        <v>0</v>
      </c>
      <c r="T416" s="60">
        <v>0</v>
      </c>
      <c r="U416" s="60">
        <v>0</v>
      </c>
      <c r="V416" s="60">
        <v>0</v>
      </c>
      <c r="W416" s="60">
        <v>0</v>
      </c>
      <c r="X416" s="60">
        <v>4015928.71</v>
      </c>
      <c r="Y416" s="60">
        <v>0</v>
      </c>
      <c r="Z416" s="60">
        <v>0</v>
      </c>
      <c r="AA416" s="60">
        <v>0</v>
      </c>
      <c r="AB416" s="60">
        <v>0</v>
      </c>
      <c r="AC416" s="60">
        <v>0</v>
      </c>
      <c r="AD416" s="60">
        <v>0</v>
      </c>
      <c r="AE416" s="60">
        <v>0</v>
      </c>
    </row>
    <row r="417" spans="1:31" s="59" customFormat="1" ht="12.75" hidden="1" customHeight="1" outlineLevel="2" x14ac:dyDescent="0.2">
      <c r="B417" s="32" t="s">
        <v>404</v>
      </c>
      <c r="C417" s="32" t="s">
        <v>306</v>
      </c>
      <c r="D417" s="32" t="s">
        <v>307</v>
      </c>
      <c r="E417" s="60">
        <f t="shared" si="38"/>
        <v>184781.38</v>
      </c>
      <c r="F417" s="60">
        <v>0</v>
      </c>
      <c r="G417" s="60">
        <v>0</v>
      </c>
      <c r="H417" s="60">
        <v>0</v>
      </c>
      <c r="I417" s="60">
        <v>0</v>
      </c>
      <c r="J417" s="60">
        <v>0</v>
      </c>
      <c r="K417" s="60">
        <v>0</v>
      </c>
      <c r="L417" s="60">
        <v>0</v>
      </c>
      <c r="M417" s="60">
        <v>0</v>
      </c>
      <c r="N417" s="60">
        <v>5145.12</v>
      </c>
      <c r="O417" s="60">
        <v>0</v>
      </c>
      <c r="P417" s="60">
        <v>0</v>
      </c>
      <c r="Q417" s="60">
        <v>0</v>
      </c>
      <c r="R417" s="60">
        <v>0</v>
      </c>
      <c r="S417" s="60">
        <v>0</v>
      </c>
      <c r="T417" s="60">
        <v>0</v>
      </c>
      <c r="U417" s="60">
        <v>0</v>
      </c>
      <c r="V417" s="60">
        <v>0</v>
      </c>
      <c r="W417" s="60">
        <v>0</v>
      </c>
      <c r="X417" s="60">
        <v>0</v>
      </c>
      <c r="Y417" s="60">
        <v>0</v>
      </c>
      <c r="Z417" s="60">
        <v>0</v>
      </c>
      <c r="AA417" s="60">
        <v>0</v>
      </c>
      <c r="AB417" s="60">
        <v>0</v>
      </c>
      <c r="AC417" s="60">
        <v>179636.26</v>
      </c>
      <c r="AD417" s="60">
        <v>0</v>
      </c>
      <c r="AE417" s="60">
        <v>0</v>
      </c>
    </row>
    <row r="418" spans="1:31" s="59" customFormat="1" ht="12.75" hidden="1" customHeight="1" outlineLevel="2" x14ac:dyDescent="0.2">
      <c r="B418" s="32" t="s">
        <v>404</v>
      </c>
      <c r="C418" s="32" t="s">
        <v>308</v>
      </c>
      <c r="D418" s="32" t="s">
        <v>309</v>
      </c>
      <c r="E418" s="60">
        <f t="shared" si="38"/>
        <v>1463489.21</v>
      </c>
      <c r="F418" s="60">
        <v>0</v>
      </c>
      <c r="G418" s="60">
        <v>0</v>
      </c>
      <c r="H418" s="60">
        <v>0</v>
      </c>
      <c r="I418" s="60">
        <v>0</v>
      </c>
      <c r="J418" s="60">
        <v>0</v>
      </c>
      <c r="K418" s="60">
        <v>0</v>
      </c>
      <c r="L418" s="60">
        <v>0</v>
      </c>
      <c r="M418" s="60">
        <v>0</v>
      </c>
      <c r="N418" s="60">
        <v>0</v>
      </c>
      <c r="O418" s="60">
        <v>0</v>
      </c>
      <c r="P418" s="60">
        <v>0</v>
      </c>
      <c r="Q418" s="60">
        <v>0</v>
      </c>
      <c r="R418" s="60">
        <v>2903.3</v>
      </c>
      <c r="S418" s="60">
        <v>0</v>
      </c>
      <c r="T418" s="60">
        <v>0</v>
      </c>
      <c r="U418" s="60">
        <v>0</v>
      </c>
      <c r="V418" s="60">
        <v>0</v>
      </c>
      <c r="W418" s="60">
        <v>0</v>
      </c>
      <c r="X418" s="60">
        <v>0</v>
      </c>
      <c r="Y418" s="60">
        <v>0</v>
      </c>
      <c r="Z418" s="60">
        <v>0</v>
      </c>
      <c r="AA418" s="60">
        <v>1460585.91</v>
      </c>
      <c r="AB418" s="60">
        <v>0</v>
      </c>
      <c r="AC418" s="60">
        <v>0</v>
      </c>
      <c r="AD418" s="60">
        <v>0</v>
      </c>
      <c r="AE418" s="60">
        <v>0</v>
      </c>
    </row>
    <row r="419" spans="1:31" s="59" customFormat="1" ht="12.75" hidden="1" customHeight="1" outlineLevel="2" x14ac:dyDescent="0.2">
      <c r="B419" s="32" t="s">
        <v>404</v>
      </c>
      <c r="C419" s="32" t="s">
        <v>310</v>
      </c>
      <c r="D419" s="32" t="s">
        <v>311</v>
      </c>
      <c r="E419" s="60">
        <f t="shared" si="38"/>
        <v>308196.26</v>
      </c>
      <c r="F419" s="60">
        <v>0</v>
      </c>
      <c r="G419" s="60">
        <v>0</v>
      </c>
      <c r="H419" s="60">
        <v>0</v>
      </c>
      <c r="I419" s="60">
        <v>0</v>
      </c>
      <c r="J419" s="60">
        <v>0</v>
      </c>
      <c r="K419" s="60">
        <v>0</v>
      </c>
      <c r="L419" s="60">
        <v>0</v>
      </c>
      <c r="M419" s="60">
        <v>0</v>
      </c>
      <c r="N419" s="60">
        <v>0</v>
      </c>
      <c r="O419" s="60">
        <v>0</v>
      </c>
      <c r="P419" s="60">
        <v>0</v>
      </c>
      <c r="Q419" s="60">
        <v>0</v>
      </c>
      <c r="R419" s="60">
        <v>0</v>
      </c>
      <c r="S419" s="60">
        <v>0</v>
      </c>
      <c r="T419" s="60">
        <v>0</v>
      </c>
      <c r="U419" s="60">
        <v>0</v>
      </c>
      <c r="V419" s="60">
        <v>0</v>
      </c>
      <c r="W419" s="60">
        <v>0</v>
      </c>
      <c r="X419" s="60">
        <v>0</v>
      </c>
      <c r="Y419" s="60">
        <v>0</v>
      </c>
      <c r="Z419" s="60">
        <v>0</v>
      </c>
      <c r="AA419" s="60">
        <v>0</v>
      </c>
      <c r="AB419" s="60">
        <v>0</v>
      </c>
      <c r="AC419" s="60">
        <v>0</v>
      </c>
      <c r="AD419" s="60">
        <v>308196.26</v>
      </c>
      <c r="AE419" s="60">
        <v>0</v>
      </c>
    </row>
    <row r="420" spans="1:31" s="40" customFormat="1" ht="15.75" customHeight="1" outlineLevel="1" collapsed="1" x14ac:dyDescent="0.2">
      <c r="A420" s="1">
        <v>57</v>
      </c>
      <c r="B420" s="32" t="s">
        <v>405</v>
      </c>
      <c r="C420" s="32"/>
      <c r="D420" s="81" t="s">
        <v>406</v>
      </c>
      <c r="E420" s="33">
        <f t="shared" ref="E420:AE420" si="39">SUBTOTAL(9,E393:E419)</f>
        <v>64929886.089999989</v>
      </c>
      <c r="F420" s="33">
        <f t="shared" si="39"/>
        <v>824746.23</v>
      </c>
      <c r="G420" s="33">
        <f t="shared" si="39"/>
        <v>603898.18000000005</v>
      </c>
      <c r="H420" s="33">
        <f t="shared" si="39"/>
        <v>619677.25</v>
      </c>
      <c r="I420" s="33">
        <f t="shared" si="39"/>
        <v>386897.96</v>
      </c>
      <c r="J420" s="33">
        <f t="shared" si="39"/>
        <v>2787326.9</v>
      </c>
      <c r="K420" s="50">
        <f t="shared" si="39"/>
        <v>1078282.3499999999</v>
      </c>
      <c r="L420" s="50">
        <f t="shared" si="39"/>
        <v>10016656.51</v>
      </c>
      <c r="M420" s="50">
        <f t="shared" si="39"/>
        <v>0</v>
      </c>
      <c r="N420" s="50">
        <f t="shared" si="39"/>
        <v>1872789.9500000002</v>
      </c>
      <c r="O420" s="50">
        <f t="shared" si="39"/>
        <v>761178.34</v>
      </c>
      <c r="P420" s="50">
        <f t="shared" si="39"/>
        <v>5350136.43</v>
      </c>
      <c r="Q420" s="50">
        <f t="shared" si="39"/>
        <v>740291.53999999992</v>
      </c>
      <c r="R420" s="33">
        <f t="shared" si="39"/>
        <v>1017117.86</v>
      </c>
      <c r="S420" s="50">
        <f t="shared" si="39"/>
        <v>106305.12</v>
      </c>
      <c r="T420" s="50">
        <f t="shared" si="39"/>
        <v>8554694.3899999987</v>
      </c>
      <c r="U420" s="50">
        <f t="shared" si="39"/>
        <v>7989444.540000001</v>
      </c>
      <c r="V420" s="50">
        <f t="shared" si="39"/>
        <v>1246404.6000000001</v>
      </c>
      <c r="W420" s="50">
        <f t="shared" si="39"/>
        <v>7015536.9000000004</v>
      </c>
      <c r="X420" s="50">
        <f t="shared" si="39"/>
        <v>5259601.43</v>
      </c>
      <c r="Y420" s="50">
        <f t="shared" si="39"/>
        <v>1264892.08</v>
      </c>
      <c r="Z420" s="50">
        <f t="shared" si="39"/>
        <v>221961.09</v>
      </c>
      <c r="AA420" s="50">
        <f t="shared" si="39"/>
        <v>1628387.0799999998</v>
      </c>
      <c r="AB420" s="50">
        <f t="shared" si="39"/>
        <v>406402.45999999996</v>
      </c>
      <c r="AC420" s="50">
        <f t="shared" si="39"/>
        <v>4676969.76</v>
      </c>
      <c r="AD420" s="50">
        <f t="shared" si="39"/>
        <v>314264.74</v>
      </c>
      <c r="AE420" s="50">
        <f t="shared" si="39"/>
        <v>186022.39999999999</v>
      </c>
    </row>
    <row r="421" spans="1:31" s="59" customFormat="1" ht="12" hidden="1" outlineLevel="2" x14ac:dyDescent="0.2">
      <c r="B421" s="32" t="s">
        <v>407</v>
      </c>
      <c r="C421" s="32" t="s">
        <v>319</v>
      </c>
      <c r="D421" s="32" t="s">
        <v>320</v>
      </c>
      <c r="E421" s="60">
        <f t="shared" si="38"/>
        <v>183509.72</v>
      </c>
      <c r="F421" s="60">
        <v>0</v>
      </c>
      <c r="G421" s="60">
        <v>0</v>
      </c>
      <c r="H421" s="60">
        <v>183509.72</v>
      </c>
      <c r="I421" s="60">
        <v>0</v>
      </c>
      <c r="J421" s="60">
        <v>0</v>
      </c>
      <c r="K421" s="60">
        <v>0</v>
      </c>
      <c r="L421" s="60">
        <v>0</v>
      </c>
      <c r="M421" s="60">
        <v>0</v>
      </c>
      <c r="N421" s="60">
        <v>0</v>
      </c>
      <c r="O421" s="60">
        <v>0</v>
      </c>
      <c r="P421" s="60">
        <v>0</v>
      </c>
      <c r="Q421" s="60">
        <v>0</v>
      </c>
      <c r="R421" s="60">
        <v>0</v>
      </c>
      <c r="S421" s="60">
        <v>0</v>
      </c>
      <c r="T421" s="60">
        <v>0</v>
      </c>
      <c r="U421" s="60">
        <v>0</v>
      </c>
      <c r="V421" s="60">
        <v>0</v>
      </c>
      <c r="W421" s="60">
        <v>0</v>
      </c>
      <c r="X421" s="60">
        <v>0</v>
      </c>
      <c r="Y421" s="60">
        <v>0</v>
      </c>
      <c r="Z421" s="60">
        <v>0</v>
      </c>
      <c r="AA421" s="60">
        <v>0</v>
      </c>
      <c r="AB421" s="60">
        <v>0</v>
      </c>
      <c r="AC421" s="60">
        <v>0</v>
      </c>
      <c r="AD421" s="60">
        <v>0</v>
      </c>
      <c r="AE421" s="60">
        <v>0</v>
      </c>
    </row>
    <row r="422" spans="1:31" s="59" customFormat="1" ht="12" hidden="1" outlineLevel="2" x14ac:dyDescent="0.2">
      <c r="B422" s="32" t="s">
        <v>407</v>
      </c>
      <c r="C422" s="32" t="s">
        <v>321</v>
      </c>
      <c r="D422" s="32" t="s">
        <v>322</v>
      </c>
      <c r="E422" s="60">
        <f t="shared" si="38"/>
        <v>4437196.2299999995</v>
      </c>
      <c r="F422" s="60">
        <v>0</v>
      </c>
      <c r="G422" s="60">
        <v>0</v>
      </c>
      <c r="H422" s="60">
        <v>0</v>
      </c>
      <c r="I422" s="60">
        <v>0</v>
      </c>
      <c r="J422" s="60">
        <v>384960.93</v>
      </c>
      <c r="K422" s="60">
        <v>0</v>
      </c>
      <c r="L422" s="60">
        <v>1260589.8</v>
      </c>
      <c r="M422" s="60">
        <v>0</v>
      </c>
      <c r="N422" s="60">
        <v>0</v>
      </c>
      <c r="O422" s="60">
        <v>0</v>
      </c>
      <c r="P422" s="60">
        <v>0</v>
      </c>
      <c r="Q422" s="60">
        <v>0</v>
      </c>
      <c r="R422" s="60">
        <v>124771.53</v>
      </c>
      <c r="S422" s="60">
        <v>0</v>
      </c>
      <c r="T422" s="60">
        <v>1061526.67</v>
      </c>
      <c r="U422" s="60">
        <v>1030735.05</v>
      </c>
      <c r="V422" s="60">
        <v>0</v>
      </c>
      <c r="W422" s="60">
        <v>183389.1</v>
      </c>
      <c r="X422" s="60">
        <v>0</v>
      </c>
      <c r="Y422" s="60">
        <v>171373.56</v>
      </c>
      <c r="Z422" s="60">
        <v>0</v>
      </c>
      <c r="AA422" s="60">
        <v>219849.59</v>
      </c>
      <c r="AB422" s="60">
        <v>0</v>
      </c>
      <c r="AC422" s="60">
        <v>0</v>
      </c>
      <c r="AD422" s="60">
        <v>0</v>
      </c>
      <c r="AE422" s="60">
        <v>0</v>
      </c>
    </row>
    <row r="423" spans="1:31" s="59" customFormat="1" ht="12" hidden="1" outlineLevel="2" x14ac:dyDescent="0.2">
      <c r="B423" s="32" t="s">
        <v>407</v>
      </c>
      <c r="C423" s="32" t="s">
        <v>323</v>
      </c>
      <c r="D423" s="32" t="s">
        <v>324</v>
      </c>
      <c r="E423" s="60">
        <f t="shared" si="38"/>
        <v>83950.52</v>
      </c>
      <c r="F423" s="60">
        <v>0</v>
      </c>
      <c r="G423" s="60">
        <v>0</v>
      </c>
      <c r="H423" s="60">
        <v>0</v>
      </c>
      <c r="I423" s="60">
        <v>0</v>
      </c>
      <c r="J423" s="60">
        <v>0</v>
      </c>
      <c r="K423" s="60">
        <v>0</v>
      </c>
      <c r="L423" s="60">
        <v>0</v>
      </c>
      <c r="M423" s="60">
        <v>0</v>
      </c>
      <c r="N423" s="60">
        <v>0</v>
      </c>
      <c r="O423" s="60">
        <v>0</v>
      </c>
      <c r="P423" s="60">
        <v>0</v>
      </c>
      <c r="Q423" s="60">
        <v>0</v>
      </c>
      <c r="R423" s="60">
        <v>0</v>
      </c>
      <c r="S423" s="60">
        <v>0</v>
      </c>
      <c r="T423" s="60">
        <v>0</v>
      </c>
      <c r="U423" s="60">
        <v>0</v>
      </c>
      <c r="V423" s="60">
        <v>0</v>
      </c>
      <c r="W423" s="60">
        <v>0</v>
      </c>
      <c r="X423" s="60">
        <v>0</v>
      </c>
      <c r="Y423" s="60">
        <v>0</v>
      </c>
      <c r="Z423" s="60">
        <v>45672.800000000003</v>
      </c>
      <c r="AA423" s="60">
        <v>0</v>
      </c>
      <c r="AB423" s="60">
        <v>0</v>
      </c>
      <c r="AC423" s="60">
        <v>0</v>
      </c>
      <c r="AD423" s="60">
        <v>0</v>
      </c>
      <c r="AE423" s="60">
        <v>38277.72</v>
      </c>
    </row>
    <row r="424" spans="1:31" s="59" customFormat="1" ht="12" hidden="1" outlineLevel="2" x14ac:dyDescent="0.2">
      <c r="B424" s="32" t="s">
        <v>407</v>
      </c>
      <c r="C424" s="32" t="s">
        <v>325</v>
      </c>
      <c r="D424" s="32" t="s">
        <v>326</v>
      </c>
      <c r="E424" s="60">
        <f t="shared" si="38"/>
        <v>3608561.1700000004</v>
      </c>
      <c r="F424" s="60">
        <v>0</v>
      </c>
      <c r="G424" s="60">
        <v>0</v>
      </c>
      <c r="H424" s="60">
        <v>0</v>
      </c>
      <c r="I424" s="60">
        <v>90380.77</v>
      </c>
      <c r="J424" s="60">
        <v>0</v>
      </c>
      <c r="K424" s="60">
        <v>180469.7</v>
      </c>
      <c r="L424" s="60">
        <v>253041.27</v>
      </c>
      <c r="M424" s="60">
        <v>0</v>
      </c>
      <c r="N424" s="60">
        <v>0</v>
      </c>
      <c r="O424" s="60">
        <v>118439.51</v>
      </c>
      <c r="P424" s="60">
        <v>821930.24</v>
      </c>
      <c r="Q424" s="60">
        <v>125849.86</v>
      </c>
      <c r="R424" s="60">
        <v>0</v>
      </c>
      <c r="S424" s="60">
        <v>0</v>
      </c>
      <c r="T424" s="60">
        <v>0</v>
      </c>
      <c r="U424" s="60">
        <v>0</v>
      </c>
      <c r="V424" s="60">
        <v>212041.95</v>
      </c>
      <c r="W424" s="60">
        <v>945332.11</v>
      </c>
      <c r="X424" s="60">
        <v>787209.86</v>
      </c>
      <c r="Y424" s="60">
        <v>18005.72</v>
      </c>
      <c r="Z424" s="60">
        <v>0</v>
      </c>
      <c r="AA424" s="60">
        <v>0</v>
      </c>
      <c r="AB424" s="60">
        <v>0</v>
      </c>
      <c r="AC424" s="60">
        <v>0</v>
      </c>
      <c r="AD424" s="60">
        <v>55860.18</v>
      </c>
      <c r="AE424" s="60">
        <v>0</v>
      </c>
    </row>
    <row r="425" spans="1:31" s="59" customFormat="1" ht="12" hidden="1" outlineLevel="2" x14ac:dyDescent="0.2">
      <c r="B425" s="32"/>
      <c r="C425" s="32" t="s">
        <v>327</v>
      </c>
      <c r="D425" s="32" t="s">
        <v>328</v>
      </c>
      <c r="E425" s="60">
        <f t="shared" si="38"/>
        <v>1612849.25</v>
      </c>
      <c r="F425" s="60">
        <v>146735.04000000001</v>
      </c>
      <c r="G425" s="60">
        <v>129036.74</v>
      </c>
      <c r="H425" s="60">
        <v>0</v>
      </c>
      <c r="I425" s="60">
        <v>0</v>
      </c>
      <c r="J425" s="60">
        <v>0</v>
      </c>
      <c r="K425" s="60">
        <v>0</v>
      </c>
      <c r="L425" s="60">
        <v>0</v>
      </c>
      <c r="M425" s="60">
        <v>0</v>
      </c>
      <c r="N425" s="60">
        <v>405186.75</v>
      </c>
      <c r="O425" s="60">
        <v>0</v>
      </c>
      <c r="P425" s="60">
        <v>0</v>
      </c>
      <c r="Q425" s="60">
        <v>0</v>
      </c>
      <c r="R425" s="60">
        <v>0</v>
      </c>
      <c r="S425" s="60">
        <v>0</v>
      </c>
      <c r="T425" s="60">
        <v>0</v>
      </c>
      <c r="U425" s="60">
        <v>0</v>
      </c>
      <c r="V425" s="60">
        <v>0</v>
      </c>
      <c r="W425" s="60">
        <v>0</v>
      </c>
      <c r="X425" s="60">
        <v>0</v>
      </c>
      <c r="Y425" s="60">
        <v>0</v>
      </c>
      <c r="Z425" s="60">
        <v>0</v>
      </c>
      <c r="AA425" s="60">
        <v>0</v>
      </c>
      <c r="AB425" s="60">
        <v>68058.320000000007</v>
      </c>
      <c r="AC425" s="60">
        <v>863832.4</v>
      </c>
      <c r="AD425" s="60">
        <v>0</v>
      </c>
      <c r="AE425" s="60">
        <v>0</v>
      </c>
    </row>
    <row r="426" spans="1:31" s="59" customFormat="1" ht="12" hidden="1" outlineLevel="2" x14ac:dyDescent="0.2">
      <c r="B426" s="32" t="s">
        <v>407</v>
      </c>
      <c r="C426" s="32" t="s">
        <v>396</v>
      </c>
      <c r="D426" s="32" t="s">
        <v>397</v>
      </c>
      <c r="E426" s="60">
        <f t="shared" si="38"/>
        <v>18081.8</v>
      </c>
      <c r="F426" s="60">
        <v>0</v>
      </c>
      <c r="G426" s="60">
        <v>0</v>
      </c>
      <c r="H426" s="60">
        <v>0</v>
      </c>
      <c r="I426" s="60">
        <v>0</v>
      </c>
      <c r="J426" s="60">
        <v>0</v>
      </c>
      <c r="K426" s="60">
        <v>0</v>
      </c>
      <c r="L426" s="60">
        <v>0</v>
      </c>
      <c r="M426" s="60">
        <v>0</v>
      </c>
      <c r="N426" s="60">
        <v>0</v>
      </c>
      <c r="O426" s="60">
        <v>0</v>
      </c>
      <c r="P426" s="60">
        <v>0</v>
      </c>
      <c r="Q426" s="60">
        <v>0</v>
      </c>
      <c r="R426" s="60">
        <v>0</v>
      </c>
      <c r="S426" s="60">
        <v>18081.8</v>
      </c>
      <c r="T426" s="60">
        <v>0</v>
      </c>
      <c r="U426" s="60">
        <v>0</v>
      </c>
      <c r="V426" s="60">
        <v>0</v>
      </c>
      <c r="W426" s="60">
        <v>0</v>
      </c>
      <c r="X426" s="60">
        <v>0</v>
      </c>
      <c r="Y426" s="60">
        <v>0</v>
      </c>
      <c r="Z426" s="60">
        <v>0</v>
      </c>
      <c r="AA426" s="60">
        <v>0</v>
      </c>
      <c r="AB426" s="60">
        <v>0</v>
      </c>
      <c r="AC426" s="60">
        <v>0</v>
      </c>
      <c r="AD426" s="60">
        <v>0</v>
      </c>
      <c r="AE426" s="60">
        <v>0</v>
      </c>
    </row>
    <row r="427" spans="1:31" s="40" customFormat="1" ht="15.75" customHeight="1" outlineLevel="1" collapsed="1" x14ac:dyDescent="0.2">
      <c r="A427" s="1">
        <v>58</v>
      </c>
      <c r="B427" s="32" t="s">
        <v>408</v>
      </c>
      <c r="C427" s="32"/>
      <c r="D427" s="81" t="s">
        <v>409</v>
      </c>
      <c r="E427" s="33">
        <f t="shared" ref="E427:AE427" si="40">SUBTOTAL(9,E421:E426)</f>
        <v>9944148.6899999995</v>
      </c>
      <c r="F427" s="33">
        <f t="shared" si="40"/>
        <v>146735.04000000001</v>
      </c>
      <c r="G427" s="33">
        <f t="shared" si="40"/>
        <v>129036.74</v>
      </c>
      <c r="H427" s="33">
        <f t="shared" si="40"/>
        <v>183509.72</v>
      </c>
      <c r="I427" s="33">
        <f t="shared" si="40"/>
        <v>90380.77</v>
      </c>
      <c r="J427" s="33">
        <f t="shared" si="40"/>
        <v>384960.93</v>
      </c>
      <c r="K427" s="50">
        <f t="shared" si="40"/>
        <v>180469.7</v>
      </c>
      <c r="L427" s="50">
        <f t="shared" si="40"/>
        <v>1513631.07</v>
      </c>
      <c r="M427" s="50">
        <f t="shared" si="40"/>
        <v>0</v>
      </c>
      <c r="N427" s="50">
        <f t="shared" si="40"/>
        <v>405186.75</v>
      </c>
      <c r="O427" s="50">
        <f t="shared" si="40"/>
        <v>118439.51</v>
      </c>
      <c r="P427" s="50">
        <f t="shared" si="40"/>
        <v>821930.24</v>
      </c>
      <c r="Q427" s="50">
        <f t="shared" si="40"/>
        <v>125849.86</v>
      </c>
      <c r="R427" s="33">
        <f t="shared" si="40"/>
        <v>124771.53</v>
      </c>
      <c r="S427" s="50">
        <f t="shared" si="40"/>
        <v>18081.8</v>
      </c>
      <c r="T427" s="50">
        <f t="shared" si="40"/>
        <v>1061526.67</v>
      </c>
      <c r="U427" s="50">
        <f t="shared" si="40"/>
        <v>1030735.05</v>
      </c>
      <c r="V427" s="50">
        <f t="shared" si="40"/>
        <v>212041.95</v>
      </c>
      <c r="W427" s="50">
        <f t="shared" si="40"/>
        <v>1128721.21</v>
      </c>
      <c r="X427" s="50">
        <f t="shared" si="40"/>
        <v>787209.86</v>
      </c>
      <c r="Y427" s="50">
        <f t="shared" si="40"/>
        <v>189379.28</v>
      </c>
      <c r="Z427" s="50">
        <f t="shared" si="40"/>
        <v>45672.800000000003</v>
      </c>
      <c r="AA427" s="50">
        <f t="shared" si="40"/>
        <v>219849.59</v>
      </c>
      <c r="AB427" s="50">
        <f t="shared" si="40"/>
        <v>68058.320000000007</v>
      </c>
      <c r="AC427" s="50">
        <f t="shared" si="40"/>
        <v>863832.4</v>
      </c>
      <c r="AD427" s="50">
        <f t="shared" si="40"/>
        <v>55860.18</v>
      </c>
      <c r="AE427" s="50">
        <f t="shared" si="40"/>
        <v>38277.72</v>
      </c>
    </row>
    <row r="428" spans="1:31" s="59" customFormat="1" ht="12" hidden="1" outlineLevel="2" x14ac:dyDescent="0.2">
      <c r="B428" s="32" t="s">
        <v>410</v>
      </c>
      <c r="C428" s="32" t="s">
        <v>336</v>
      </c>
      <c r="D428" s="32" t="s">
        <v>337</v>
      </c>
      <c r="E428" s="60">
        <f t="shared" si="38"/>
        <v>1022176.7399999999</v>
      </c>
      <c r="F428" s="60">
        <v>11204.13</v>
      </c>
      <c r="G428" s="60">
        <v>9853.3799999999992</v>
      </c>
      <c r="H428" s="60">
        <v>10841.39</v>
      </c>
      <c r="I428" s="60">
        <v>8824.1200000000008</v>
      </c>
      <c r="J428" s="60">
        <v>45675.329999999994</v>
      </c>
      <c r="K428" s="60">
        <v>17607.27</v>
      </c>
      <c r="L428" s="60">
        <v>174246.55</v>
      </c>
      <c r="M428" s="60">
        <v>0</v>
      </c>
      <c r="N428" s="60">
        <v>30940.27</v>
      </c>
      <c r="O428" s="60">
        <v>11563.62</v>
      </c>
      <c r="P428" s="60">
        <v>80291.070000000007</v>
      </c>
      <c r="Q428" s="60">
        <v>12286.77</v>
      </c>
      <c r="R428" s="60">
        <v>14810.29</v>
      </c>
      <c r="S428" s="60">
        <v>1751.23</v>
      </c>
      <c r="T428" s="60">
        <v>125938.32</v>
      </c>
      <c r="U428" s="60">
        <v>122315.79</v>
      </c>
      <c r="V428" s="60">
        <v>20703.059999999998</v>
      </c>
      <c r="W428" s="60">
        <v>114060.63</v>
      </c>
      <c r="X428" s="60">
        <v>76760.570000000007</v>
      </c>
      <c r="Y428" s="60">
        <v>22087.539999999997</v>
      </c>
      <c r="Z428" s="60">
        <v>4202.82</v>
      </c>
      <c r="AA428" s="60">
        <v>26078.760000000002</v>
      </c>
      <c r="AB428" s="60">
        <v>5197.58</v>
      </c>
      <c r="AC428" s="60">
        <v>65960.189999999988</v>
      </c>
      <c r="AD428" s="60">
        <v>5453.74</v>
      </c>
      <c r="AE428" s="60">
        <v>3522.32</v>
      </c>
    </row>
    <row r="429" spans="1:31" s="59" customFormat="1" ht="12" hidden="1" outlineLevel="2" x14ac:dyDescent="0.2">
      <c r="B429" s="32" t="s">
        <v>410</v>
      </c>
      <c r="C429" s="32" t="s">
        <v>338</v>
      </c>
      <c r="D429" s="32" t="s">
        <v>339</v>
      </c>
      <c r="E429" s="60">
        <f t="shared" si="38"/>
        <v>83924.71</v>
      </c>
      <c r="F429" s="60">
        <v>1921.26</v>
      </c>
      <c r="G429" s="60">
        <v>1689.33</v>
      </c>
      <c r="H429" s="60">
        <v>1860.02</v>
      </c>
      <c r="I429" s="60">
        <v>1512.81</v>
      </c>
      <c r="J429" s="60">
        <v>0</v>
      </c>
      <c r="K429" s="60">
        <v>371</v>
      </c>
      <c r="L429" s="60">
        <v>20591.34</v>
      </c>
      <c r="M429" s="60">
        <v>0</v>
      </c>
      <c r="N429" s="60">
        <v>5304.52</v>
      </c>
      <c r="O429" s="60">
        <v>1007.04</v>
      </c>
      <c r="P429" s="60">
        <v>8044.48</v>
      </c>
      <c r="Q429" s="60">
        <v>0</v>
      </c>
      <c r="R429" s="60">
        <v>0</v>
      </c>
      <c r="S429" s="60">
        <v>300.24</v>
      </c>
      <c r="T429" s="60">
        <v>0</v>
      </c>
      <c r="U429" s="60">
        <v>0</v>
      </c>
      <c r="V429" s="60">
        <v>0</v>
      </c>
      <c r="W429" s="60">
        <v>15331.09</v>
      </c>
      <c r="X429" s="60">
        <v>9806.25</v>
      </c>
      <c r="Y429" s="60">
        <v>2658.71</v>
      </c>
      <c r="Z429" s="60">
        <v>720.56</v>
      </c>
      <c r="AA429" s="60">
        <v>0</v>
      </c>
      <c r="AB429" s="60">
        <v>890.89</v>
      </c>
      <c r="AC429" s="60">
        <v>11311.28</v>
      </c>
      <c r="AD429" s="60">
        <v>0</v>
      </c>
      <c r="AE429" s="60">
        <v>603.89</v>
      </c>
    </row>
    <row r="430" spans="1:31" s="59" customFormat="1" ht="12" hidden="1" outlineLevel="2" x14ac:dyDescent="0.2">
      <c r="B430" s="32" t="s">
        <v>410</v>
      </c>
      <c r="C430" s="32" t="s">
        <v>340</v>
      </c>
      <c r="D430" s="32" t="s">
        <v>341</v>
      </c>
      <c r="E430" s="60">
        <f t="shared" si="38"/>
        <v>342887.62</v>
      </c>
      <c r="F430" s="60">
        <v>4407.12</v>
      </c>
      <c r="G430" s="60">
        <v>3875.85</v>
      </c>
      <c r="H430" s="60">
        <v>4272.16</v>
      </c>
      <c r="I430" s="60">
        <v>3470.94</v>
      </c>
      <c r="J430" s="60">
        <v>17963.79</v>
      </c>
      <c r="K430" s="60">
        <v>6937.09</v>
      </c>
      <c r="L430" s="60">
        <v>68543.94</v>
      </c>
      <c r="M430" s="60">
        <v>0</v>
      </c>
      <c r="N430" s="60">
        <v>12170.6</v>
      </c>
      <c r="O430" s="60">
        <v>2238.2600000000002</v>
      </c>
      <c r="P430" s="60">
        <v>13132.54</v>
      </c>
      <c r="Q430" s="60">
        <v>4833.25</v>
      </c>
      <c r="R430" s="60">
        <v>15.91</v>
      </c>
      <c r="S430" s="60">
        <v>688.86</v>
      </c>
      <c r="T430" s="60">
        <v>40031.410000000003</v>
      </c>
      <c r="U430" s="60">
        <v>48100.83</v>
      </c>
      <c r="V430" s="60">
        <v>8142.95</v>
      </c>
      <c r="W430" s="60">
        <v>44870.34</v>
      </c>
      <c r="X430" s="60">
        <v>8031.45</v>
      </c>
      <c r="Y430" s="60">
        <v>8689.51</v>
      </c>
      <c r="Z430" s="60">
        <v>1653.2</v>
      </c>
      <c r="AA430" s="60">
        <v>9298</v>
      </c>
      <c r="AB430" s="60">
        <v>2044.75</v>
      </c>
      <c r="AC430" s="60">
        <v>25944.1</v>
      </c>
      <c r="AD430" s="60">
        <v>2145.2600000000002</v>
      </c>
      <c r="AE430" s="60">
        <v>1385.51</v>
      </c>
    </row>
    <row r="431" spans="1:31" s="59" customFormat="1" ht="12" hidden="1" outlineLevel="2" x14ac:dyDescent="0.2">
      <c r="B431" s="32" t="s">
        <v>410</v>
      </c>
      <c r="C431" s="32" t="s">
        <v>342</v>
      </c>
      <c r="D431" s="32" t="s">
        <v>343</v>
      </c>
      <c r="E431" s="60">
        <f t="shared" si="38"/>
        <v>224559.24</v>
      </c>
      <c r="F431" s="60">
        <v>3539.43</v>
      </c>
      <c r="G431" s="60">
        <v>3112.1</v>
      </c>
      <c r="H431" s="60">
        <v>0</v>
      </c>
      <c r="I431" s="60">
        <v>2787.07</v>
      </c>
      <c r="J431" s="60">
        <v>14423.54</v>
      </c>
      <c r="K431" s="60">
        <v>683.86</v>
      </c>
      <c r="L431" s="60">
        <v>49363.67</v>
      </c>
      <c r="M431" s="60">
        <v>0</v>
      </c>
      <c r="N431" s="60">
        <v>9772.14</v>
      </c>
      <c r="O431" s="60">
        <v>0</v>
      </c>
      <c r="P431" s="60">
        <v>0</v>
      </c>
      <c r="Q431" s="60">
        <v>0</v>
      </c>
      <c r="R431" s="60">
        <v>15.91</v>
      </c>
      <c r="S431" s="60">
        <v>553.11</v>
      </c>
      <c r="T431" s="60">
        <v>32145.98</v>
      </c>
      <c r="U431" s="60">
        <v>38632.76</v>
      </c>
      <c r="V431" s="60">
        <v>0</v>
      </c>
      <c r="W431" s="60">
        <v>28240.3</v>
      </c>
      <c r="X431" s="60">
        <v>240.03</v>
      </c>
      <c r="Y431" s="60">
        <v>6976.97</v>
      </c>
      <c r="Z431" s="60">
        <v>1327.43</v>
      </c>
      <c r="AA431" s="60">
        <v>7467.38</v>
      </c>
      <c r="AB431" s="60">
        <v>1641.86</v>
      </c>
      <c r="AC431" s="60">
        <v>20832.509999999998</v>
      </c>
      <c r="AD431" s="60">
        <v>1690.68</v>
      </c>
      <c r="AE431" s="60">
        <v>1112.51</v>
      </c>
    </row>
    <row r="432" spans="1:31" s="59" customFormat="1" ht="12" hidden="1" outlineLevel="2" x14ac:dyDescent="0.2">
      <c r="B432" s="32" t="s">
        <v>410</v>
      </c>
      <c r="C432" s="32" t="s">
        <v>344</v>
      </c>
      <c r="D432" s="32" t="s">
        <v>345</v>
      </c>
      <c r="E432" s="60">
        <f t="shared" si="38"/>
        <v>74541.62000000001</v>
      </c>
      <c r="F432" s="60">
        <v>1154.92</v>
      </c>
      <c r="G432" s="60">
        <v>1015.98</v>
      </c>
      <c r="H432" s="60">
        <v>1119.8699999999999</v>
      </c>
      <c r="I432" s="60">
        <v>909.86</v>
      </c>
      <c r="J432" s="60">
        <v>4708.0600000000004</v>
      </c>
      <c r="K432" s="60">
        <v>1818.52</v>
      </c>
      <c r="L432" s="60">
        <v>6279.94</v>
      </c>
      <c r="M432" s="60">
        <v>0</v>
      </c>
      <c r="N432" s="60">
        <v>3190.36</v>
      </c>
      <c r="O432" s="60">
        <v>586.69000000000005</v>
      </c>
      <c r="P432" s="60">
        <v>3418.15</v>
      </c>
      <c r="Q432" s="60">
        <v>1266.8800000000001</v>
      </c>
      <c r="R432" s="60">
        <v>7.95</v>
      </c>
      <c r="S432" s="60">
        <v>180.57</v>
      </c>
      <c r="T432" s="60">
        <v>10493.65</v>
      </c>
      <c r="U432" s="60">
        <v>12610.33</v>
      </c>
      <c r="V432" s="60">
        <v>2134.67</v>
      </c>
      <c r="W432" s="60">
        <v>9517.9500000000007</v>
      </c>
      <c r="X432" s="60">
        <v>2131</v>
      </c>
      <c r="Y432" s="60">
        <v>860.03</v>
      </c>
      <c r="Z432" s="60">
        <v>433.35</v>
      </c>
      <c r="AA432" s="60">
        <v>2437.5</v>
      </c>
      <c r="AB432" s="60">
        <v>536.02</v>
      </c>
      <c r="AC432" s="60">
        <v>6803.84</v>
      </c>
      <c r="AD432" s="60">
        <v>562.34</v>
      </c>
      <c r="AE432" s="60">
        <v>363.19</v>
      </c>
    </row>
    <row r="433" spans="1:31" s="40" customFormat="1" ht="15.75" customHeight="1" outlineLevel="1" collapsed="1" x14ac:dyDescent="0.2">
      <c r="A433" s="1">
        <v>59</v>
      </c>
      <c r="B433" s="32" t="s">
        <v>411</v>
      </c>
      <c r="C433" s="32"/>
      <c r="D433" s="81" t="s">
        <v>412</v>
      </c>
      <c r="E433" s="33">
        <f t="shared" ref="E433:AE433" si="41">SUBTOTAL(9,E428:E432)</f>
        <v>1748089.93</v>
      </c>
      <c r="F433" s="33">
        <f t="shared" si="41"/>
        <v>22226.86</v>
      </c>
      <c r="G433" s="33">
        <f t="shared" si="41"/>
        <v>19546.64</v>
      </c>
      <c r="H433" s="33">
        <f t="shared" si="41"/>
        <v>18093.439999999999</v>
      </c>
      <c r="I433" s="33">
        <f t="shared" si="41"/>
        <v>17504.800000000003</v>
      </c>
      <c r="J433" s="33">
        <f t="shared" si="41"/>
        <v>82770.720000000001</v>
      </c>
      <c r="K433" s="50">
        <f t="shared" si="41"/>
        <v>27417.74</v>
      </c>
      <c r="L433" s="50">
        <f t="shared" si="41"/>
        <v>319025.43999999994</v>
      </c>
      <c r="M433" s="50">
        <f t="shared" si="41"/>
        <v>0</v>
      </c>
      <c r="N433" s="50">
        <f t="shared" si="41"/>
        <v>61377.89</v>
      </c>
      <c r="O433" s="50">
        <f t="shared" si="41"/>
        <v>15395.61</v>
      </c>
      <c r="P433" s="50">
        <f t="shared" si="41"/>
        <v>104886.23999999999</v>
      </c>
      <c r="Q433" s="50">
        <f t="shared" si="41"/>
        <v>18386.900000000001</v>
      </c>
      <c r="R433" s="33">
        <f t="shared" si="41"/>
        <v>14850.060000000001</v>
      </c>
      <c r="S433" s="50">
        <f t="shared" si="41"/>
        <v>3474.0100000000007</v>
      </c>
      <c r="T433" s="50">
        <f t="shared" si="41"/>
        <v>208609.36000000002</v>
      </c>
      <c r="U433" s="50">
        <f t="shared" si="41"/>
        <v>221659.71</v>
      </c>
      <c r="V433" s="50">
        <f t="shared" si="41"/>
        <v>30980.68</v>
      </c>
      <c r="W433" s="50">
        <f t="shared" si="41"/>
        <v>212020.31</v>
      </c>
      <c r="X433" s="50">
        <f t="shared" si="41"/>
        <v>96969.3</v>
      </c>
      <c r="Y433" s="50">
        <f t="shared" si="41"/>
        <v>41272.759999999995</v>
      </c>
      <c r="Z433" s="50">
        <f t="shared" si="41"/>
        <v>8337.3599999999988</v>
      </c>
      <c r="AA433" s="50">
        <f t="shared" si="41"/>
        <v>45281.64</v>
      </c>
      <c r="AB433" s="50">
        <f t="shared" si="41"/>
        <v>10311.1</v>
      </c>
      <c r="AC433" s="50">
        <f t="shared" si="41"/>
        <v>130851.91999999997</v>
      </c>
      <c r="AD433" s="50">
        <f t="shared" si="41"/>
        <v>9852.02</v>
      </c>
      <c r="AE433" s="50">
        <f t="shared" si="41"/>
        <v>6987.42</v>
      </c>
    </row>
    <row r="434" spans="1:31" s="35" customFormat="1" ht="30.75" customHeight="1" thickBot="1" x14ac:dyDescent="0.25">
      <c r="A434" s="1">
        <v>60</v>
      </c>
      <c r="B434" s="32" t="s">
        <v>357</v>
      </c>
      <c r="C434" s="32"/>
      <c r="D434" s="82" t="s">
        <v>413</v>
      </c>
      <c r="E434" s="66">
        <f t="shared" ref="E434:AE434" si="42">SUBTOTAL(9,E259:E392)</f>
        <v>346646799.4199999</v>
      </c>
      <c r="F434" s="66">
        <f t="shared" si="42"/>
        <v>3959001.9700000007</v>
      </c>
      <c r="G434" s="66">
        <f t="shared" si="42"/>
        <v>3364231.9699999993</v>
      </c>
      <c r="H434" s="66">
        <f t="shared" si="42"/>
        <v>4798425.97</v>
      </c>
      <c r="I434" s="66">
        <f t="shared" si="42"/>
        <v>2452747.8600000003</v>
      </c>
      <c r="J434" s="66">
        <f t="shared" si="42"/>
        <v>14658863.619999997</v>
      </c>
      <c r="K434" s="66">
        <f t="shared" si="42"/>
        <v>5525980.2199999997</v>
      </c>
      <c r="L434" s="66">
        <f t="shared" si="42"/>
        <v>54275965.049999997</v>
      </c>
      <c r="M434" s="66">
        <f t="shared" si="42"/>
        <v>0</v>
      </c>
      <c r="N434" s="66">
        <f t="shared" si="42"/>
        <v>10906362.029999999</v>
      </c>
      <c r="O434" s="66">
        <f t="shared" si="42"/>
        <v>4382186.93</v>
      </c>
      <c r="P434" s="66">
        <f t="shared" si="42"/>
        <v>27929772.139999997</v>
      </c>
      <c r="Q434" s="66">
        <f t="shared" si="42"/>
        <v>3624234.55</v>
      </c>
      <c r="R434" s="66">
        <f t="shared" si="42"/>
        <v>5463464.4300000006</v>
      </c>
      <c r="S434" s="66">
        <f t="shared" si="42"/>
        <v>590072.82000000007</v>
      </c>
      <c r="T434" s="66">
        <f t="shared" si="42"/>
        <v>44624494.350000001</v>
      </c>
      <c r="U434" s="66">
        <f t="shared" si="42"/>
        <v>41677915.299999997</v>
      </c>
      <c r="V434" s="66">
        <f t="shared" si="42"/>
        <v>6748257.4399999995</v>
      </c>
      <c r="W434" s="66">
        <f t="shared" si="42"/>
        <v>35732330.089999996</v>
      </c>
      <c r="X434" s="66">
        <f t="shared" si="42"/>
        <v>27625941.140000004</v>
      </c>
      <c r="Y434" s="66">
        <f t="shared" si="42"/>
        <v>6881774.1599999983</v>
      </c>
      <c r="Z434" s="66">
        <f t="shared" si="42"/>
        <v>1286619.9000000001</v>
      </c>
      <c r="AA434" s="66">
        <f t="shared" si="42"/>
        <v>8380188.9299999997</v>
      </c>
      <c r="AB434" s="66">
        <f t="shared" si="42"/>
        <v>2292115.69</v>
      </c>
      <c r="AC434" s="66">
        <f t="shared" si="42"/>
        <v>26158701.639999993</v>
      </c>
      <c r="AD434" s="66">
        <f t="shared" si="42"/>
        <v>1881032.25</v>
      </c>
      <c r="AE434" s="66">
        <f t="shared" si="42"/>
        <v>1426118.9700000004</v>
      </c>
    </row>
    <row r="435" spans="1:31" s="35" customFormat="1" ht="15.95" customHeight="1" thickTop="1" x14ac:dyDescent="0.2">
      <c r="A435" s="1">
        <v>61</v>
      </c>
      <c r="B435" s="32"/>
      <c r="C435" s="32"/>
      <c r="D435" s="65" t="s">
        <v>414</v>
      </c>
      <c r="E435" s="67">
        <f t="shared" ref="E435" si="43">SUM(F435:AE435)</f>
        <v>207485193.48000002</v>
      </c>
      <c r="F435" s="67">
        <f>SUM(F377,F384,F390,F392)</f>
        <v>2990777.07</v>
      </c>
      <c r="G435" s="67">
        <f t="shared" ref="G435:AE435" si="44">SUM(G377,G384,G390,G392)</f>
        <v>2054670.25</v>
      </c>
      <c r="H435" s="67">
        <f t="shared" si="44"/>
        <v>2231120.5500000003</v>
      </c>
      <c r="I435" s="67">
        <f t="shared" si="44"/>
        <v>1123457.3500000001</v>
      </c>
      <c r="J435" s="67">
        <f t="shared" si="44"/>
        <v>8511681.8599999994</v>
      </c>
      <c r="K435" s="67">
        <f t="shared" si="44"/>
        <v>3415186.5100000002</v>
      </c>
      <c r="L435" s="67">
        <f t="shared" si="44"/>
        <v>30108646.549999997</v>
      </c>
      <c r="M435" s="67">
        <f t="shared" si="44"/>
        <v>0</v>
      </c>
      <c r="N435" s="67">
        <f t="shared" si="44"/>
        <v>6347406.3499999996</v>
      </c>
      <c r="O435" s="67">
        <f t="shared" si="44"/>
        <v>2464770.9699999997</v>
      </c>
      <c r="P435" s="67">
        <f t="shared" si="44"/>
        <v>17397260.080000002</v>
      </c>
      <c r="Q435" s="67">
        <f t="shared" si="44"/>
        <v>2327493.67</v>
      </c>
      <c r="R435" s="67">
        <f t="shared" si="44"/>
        <v>3204354.29</v>
      </c>
      <c r="S435" s="67">
        <f t="shared" si="44"/>
        <v>339404</v>
      </c>
      <c r="T435" s="67">
        <f t="shared" si="44"/>
        <v>27193205.950000003</v>
      </c>
      <c r="U435" s="67">
        <f t="shared" si="44"/>
        <v>25066524.309999999</v>
      </c>
      <c r="V435" s="67">
        <f t="shared" si="44"/>
        <v>3917594.75</v>
      </c>
      <c r="W435" s="67">
        <f t="shared" si="44"/>
        <v>22229283.409999996</v>
      </c>
      <c r="X435" s="67">
        <f t="shared" si="44"/>
        <v>17289267.32</v>
      </c>
      <c r="Y435" s="67">
        <f t="shared" si="44"/>
        <v>3790204.6599999997</v>
      </c>
      <c r="Z435" s="67">
        <f t="shared" si="44"/>
        <v>686604.78</v>
      </c>
      <c r="AA435" s="67">
        <f t="shared" si="44"/>
        <v>5008891.33</v>
      </c>
      <c r="AB435" s="67">
        <f t="shared" si="44"/>
        <v>1509394.92</v>
      </c>
      <c r="AC435" s="67">
        <f t="shared" si="44"/>
        <v>16722669.350000001</v>
      </c>
      <c r="AD435" s="67">
        <f t="shared" si="44"/>
        <v>979889.90000000014</v>
      </c>
      <c r="AE435" s="67">
        <f t="shared" si="44"/>
        <v>575433.30000000005</v>
      </c>
    </row>
    <row r="436" spans="1:31" s="70" customFormat="1" ht="15.95" customHeight="1" x14ac:dyDescent="0.2">
      <c r="A436" s="1">
        <v>62</v>
      </c>
      <c r="B436" s="68"/>
      <c r="C436" s="68"/>
      <c r="D436" s="69" t="s">
        <v>415</v>
      </c>
      <c r="E436" s="84">
        <f>IFERROR(E435/E434,0)</f>
        <v>0.59854928367190663</v>
      </c>
      <c r="F436" s="84">
        <f t="shared" ref="F436:AE436" si="45">IFERROR(F435/F434,0)</f>
        <v>0.75543712598859847</v>
      </c>
      <c r="G436" s="84">
        <f t="shared" si="45"/>
        <v>0.61073976715107448</v>
      </c>
      <c r="H436" s="84">
        <f t="shared" si="45"/>
        <v>0.46496925532436639</v>
      </c>
      <c r="I436" s="84">
        <f t="shared" si="45"/>
        <v>0.45804029363213877</v>
      </c>
      <c r="J436" s="84">
        <f t="shared" si="45"/>
        <v>0.58065086630501039</v>
      </c>
      <c r="K436" s="84">
        <f t="shared" si="45"/>
        <v>0.61802365807237736</v>
      </c>
      <c r="L436" s="84">
        <f t="shared" si="45"/>
        <v>0.55473258784552926</v>
      </c>
      <c r="M436" s="84">
        <f t="shared" si="45"/>
        <v>0</v>
      </c>
      <c r="N436" s="84">
        <f t="shared" si="45"/>
        <v>0.58199116557292574</v>
      </c>
      <c r="O436" s="84">
        <f t="shared" si="45"/>
        <v>0.56245226627062206</v>
      </c>
      <c r="P436" s="84">
        <f t="shared" si="45"/>
        <v>0.62289301870401881</v>
      </c>
      <c r="Q436" s="84">
        <f t="shared" si="45"/>
        <v>0.64220282597328038</v>
      </c>
      <c r="R436" s="84">
        <f t="shared" si="45"/>
        <v>0.58650593063346801</v>
      </c>
      <c r="S436" s="84">
        <f t="shared" si="45"/>
        <v>0.57519002485150894</v>
      </c>
      <c r="T436" s="84">
        <f t="shared" si="45"/>
        <v>0.60937846682849872</v>
      </c>
      <c r="U436" s="84">
        <f t="shared" si="45"/>
        <v>0.60143421592874158</v>
      </c>
      <c r="V436" s="84">
        <f t="shared" si="45"/>
        <v>0.58053427641610544</v>
      </c>
      <c r="W436" s="84">
        <f t="shared" si="45"/>
        <v>0.62210562126820423</v>
      </c>
      <c r="X436" s="84">
        <f t="shared" si="45"/>
        <v>0.62583450939764063</v>
      </c>
      <c r="Y436" s="84">
        <f t="shared" si="45"/>
        <v>0.55075981453015321</v>
      </c>
      <c r="Z436" s="84">
        <f t="shared" si="45"/>
        <v>0.53365005468981164</v>
      </c>
      <c r="AA436" s="84">
        <f t="shared" si="45"/>
        <v>0.59770625362261376</v>
      </c>
      <c r="AB436" s="84">
        <f t="shared" si="45"/>
        <v>0.65851602804568732</v>
      </c>
      <c r="AC436" s="84">
        <f t="shared" si="45"/>
        <v>0.63927749856013139</v>
      </c>
      <c r="AD436" s="84">
        <f t="shared" si="45"/>
        <v>0.52093200422268149</v>
      </c>
      <c r="AE436" s="84">
        <f t="shared" si="45"/>
        <v>0.40349600005671327</v>
      </c>
    </row>
    <row r="437" spans="1:31" s="35" customFormat="1" ht="39.75" customHeight="1" x14ac:dyDescent="0.2">
      <c r="A437" s="1">
        <v>63</v>
      </c>
      <c r="B437" s="71"/>
      <c r="C437" s="32"/>
      <c r="D437" s="72" t="s">
        <v>416</v>
      </c>
      <c r="E437" s="73"/>
      <c r="F437" s="74"/>
      <c r="G437" s="74"/>
      <c r="H437" s="74"/>
      <c r="I437" s="74"/>
      <c r="J437" s="74"/>
      <c r="K437" s="74"/>
      <c r="L437" s="74"/>
      <c r="M437" s="74"/>
      <c r="N437" s="74"/>
      <c r="O437" s="74"/>
      <c r="P437" s="74"/>
      <c r="Q437" s="74"/>
      <c r="R437" s="74"/>
      <c r="S437" s="74"/>
      <c r="T437" s="74"/>
      <c r="U437" s="74"/>
      <c r="V437" s="74"/>
      <c r="W437" s="74"/>
      <c r="X437" s="74"/>
      <c r="Y437" s="74"/>
      <c r="Z437" s="74"/>
      <c r="AA437" s="74"/>
      <c r="AB437" s="74"/>
      <c r="AC437" s="74"/>
      <c r="AD437" s="74"/>
      <c r="AE437" s="74"/>
    </row>
    <row r="438" spans="1:31" x14ac:dyDescent="0.2">
      <c r="A438" s="75"/>
      <c r="D438" s="76"/>
      <c r="F438" s="25"/>
      <c r="G438" s="25"/>
      <c r="H438" s="25"/>
      <c r="I438" s="25"/>
      <c r="J438" s="25"/>
      <c r="K438" s="25"/>
      <c r="L438" s="25"/>
      <c r="M438" s="25"/>
      <c r="N438" s="25"/>
      <c r="O438" s="25"/>
      <c r="P438" s="25"/>
      <c r="Q438" s="25"/>
      <c r="R438" s="25"/>
      <c r="S438" s="25"/>
      <c r="T438" s="25"/>
      <c r="U438" s="25"/>
      <c r="V438" s="25"/>
      <c r="W438" s="25"/>
      <c r="X438" s="25"/>
      <c r="Y438" s="25"/>
      <c r="Z438" s="25"/>
      <c r="AA438" s="25"/>
      <c r="AB438" s="78"/>
      <c r="AC438" s="25"/>
      <c r="AD438" s="25"/>
      <c r="AE438" s="25"/>
    </row>
    <row r="439" spans="1:31" x14ac:dyDescent="0.2">
      <c r="A439" s="4"/>
    </row>
    <row r="440" spans="1:31" ht="32.25" customHeight="1" x14ac:dyDescent="0.2">
      <c r="A440" s="4"/>
      <c r="F440" s="77"/>
      <c r="G440" s="77"/>
      <c r="H440" s="77"/>
      <c r="I440" s="77"/>
      <c r="J440" s="77"/>
      <c r="K440" s="77"/>
      <c r="L440" s="77"/>
      <c r="M440" s="77"/>
      <c r="N440" s="77"/>
      <c r="O440" s="77"/>
      <c r="P440" s="77"/>
      <c r="Q440" s="77"/>
      <c r="R440" s="77"/>
      <c r="S440" s="77"/>
      <c r="T440" s="77"/>
      <c r="U440" s="77"/>
      <c r="V440" s="77"/>
      <c r="W440" s="77"/>
      <c r="X440" s="77"/>
      <c r="Y440" s="77"/>
      <c r="Z440" s="77"/>
      <c r="AA440" s="77"/>
      <c r="AB440" s="77"/>
      <c r="AC440" s="77"/>
      <c r="AD440" s="77"/>
      <c r="AE440" s="77"/>
    </row>
    <row r="441" spans="1:31" x14ac:dyDescent="0.2">
      <c r="A441" s="4"/>
    </row>
    <row r="442" spans="1:31" x14ac:dyDescent="0.2">
      <c r="A442" s="4"/>
    </row>
    <row r="443" spans="1:31" x14ac:dyDescent="0.2">
      <c r="A443" s="4"/>
    </row>
    <row r="444" spans="1:31" x14ac:dyDescent="0.2">
      <c r="A444" s="4"/>
    </row>
    <row r="445" spans="1:31" x14ac:dyDescent="0.2">
      <c r="A445" s="4"/>
    </row>
    <row r="446" spans="1:31" x14ac:dyDescent="0.2">
      <c r="A446" s="4"/>
    </row>
    <row r="447" spans="1:31" ht="18" customHeight="1" x14ac:dyDescent="0.2">
      <c r="A447" s="4"/>
    </row>
    <row r="448" spans="1:31" x14ac:dyDescent="0.2">
      <c r="A448" s="4"/>
    </row>
    <row r="449" spans="1:1" x14ac:dyDescent="0.2">
      <c r="A449" s="4"/>
    </row>
    <row r="450" spans="1:1" x14ac:dyDescent="0.2">
      <c r="A450" s="75"/>
    </row>
    <row r="451" spans="1:1" x14ac:dyDescent="0.2">
      <c r="A451" s="75"/>
    </row>
    <row r="452" spans="1:1" x14ac:dyDescent="0.2">
      <c r="A452" s="75"/>
    </row>
    <row r="453" spans="1:1" x14ac:dyDescent="0.2">
      <c r="A453" s="75"/>
    </row>
    <row r="454" spans="1:1" x14ac:dyDescent="0.2">
      <c r="A454" s="75"/>
    </row>
    <row r="455" spans="1:1" x14ac:dyDescent="0.2">
      <c r="A455" s="75"/>
    </row>
    <row r="456" spans="1:1" x14ac:dyDescent="0.2">
      <c r="A456" s="75"/>
    </row>
    <row r="457" spans="1:1" x14ac:dyDescent="0.2">
      <c r="A457" s="75"/>
    </row>
    <row r="458" spans="1:1" x14ac:dyDescent="0.2">
      <c r="A458" s="75"/>
    </row>
    <row r="459" spans="1:1" x14ac:dyDescent="0.2">
      <c r="A459" s="75"/>
    </row>
    <row r="460" spans="1:1" x14ac:dyDescent="0.2">
      <c r="A460" s="75"/>
    </row>
    <row r="461" spans="1:1" x14ac:dyDescent="0.2">
      <c r="A461" s="75"/>
    </row>
    <row r="462" spans="1:1" x14ac:dyDescent="0.2">
      <c r="A462" s="75"/>
    </row>
    <row r="463" spans="1:1" x14ac:dyDescent="0.2">
      <c r="A463" s="75"/>
    </row>
    <row r="464" spans="1:1" x14ac:dyDescent="0.2">
      <c r="A464" s="75"/>
    </row>
    <row r="465" spans="1:1" x14ac:dyDescent="0.2">
      <c r="A465" s="75"/>
    </row>
    <row r="466" spans="1:1" x14ac:dyDescent="0.2">
      <c r="A466" s="75"/>
    </row>
    <row r="467" spans="1:1" x14ac:dyDescent="0.2">
      <c r="A467" s="75"/>
    </row>
  </sheetData>
  <mergeCells count="2">
    <mergeCell ref="E1:R1"/>
    <mergeCell ref="E7:J7"/>
  </mergeCells>
  <pageMargins left="0" right="0" top="0.2" bottom="0.35" header="0.2" footer="0.2"/>
  <pageSetup paperSize="5" scale="51" fitToWidth="0" orientation="landscape" r:id="rId1"/>
  <headerFooter>
    <oddHeader>&amp;R&amp;P of &amp;N</oddHeader>
    <oddFooter>&amp;L&amp;9&amp;Z&amp;F&amp;R&amp;9&amp;D</oddFooter>
  </headerFooter>
  <colBreaks count="1" manualBreakCount="1">
    <brk id="18" max="41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23-24 B Estimates ATE</vt:lpstr>
      <vt:lpstr>'ROPS 23-24 B Estimates ATE'!Print_Area</vt:lpstr>
      <vt:lpstr>'ROPS 23-24 B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2023-09-27T19:31:36Z</dcterms:created>
  <dcterms:modified xsi:type="dcterms:W3CDTF">2023-09-27T19:31:54Z</dcterms:modified>
</cp:coreProperties>
</file>